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40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family val="2"/>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<sst xmlns="http://schemas.openxmlformats.org/spreadsheetml/2006/main" count="79" uniqueCount="66">
  <si>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</si>
  <si>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</si>
  <si>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</si>
  <si>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</si>
  <si>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</si>
  <si>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</si>
  <si>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</si>
  <si>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</si>
  <si>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</si>
  <si>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</si>
  <si>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</si>
  <si>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</si>
  <si>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</si>
  <si>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</si>
  <si>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</si>
  <si>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</si>
  <si>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</si>
  <si>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</si>
  <si>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</si>
  <si>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</si>
  <si>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</si>
  <si>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</si>
  <si>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</si>
  <si>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</si>
  <si>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</si>
  <si>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</si>
  <si>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</si>
  <si>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</si>
  <si>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</si>
  <si>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</si>
  <si>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</si>
  <si>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</si>
  <si>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</si>
  <si>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</si>
  <si>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</si>
  <si>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</si>
  <si>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</si>
  <si>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</si>
  <si>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</si>
  <si>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</si>
  <si>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</si>
  <si>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</si>
  <si>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</si>
  <si>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</si>
  <si>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</si>
  <si>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</si>
  <si>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</si>
  <si>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</si>
  <si>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</si>
  <si>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</si>
  <si>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</si>
  <si>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</si>
  <si>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</si>
  <si>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</si>
  <si>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</si>
  <si>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</si>
  <si>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</si>
  <si>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</si>
  <si>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</si>
  <si>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</si>
  <si>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</si>
  <si>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</si>
  <si>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</si>
  <si>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Entre el 1 de enero de 2016 y el 31 de diciembre de 2022, solicito la siguiente información.
Número de internos atendidos por adicciones a drogas en centros de rehabilitación públicos estatales.
Favor de desglosar los datos por año, sexo, y edad de los internos.</t>
  </si>
  <si>
    <t>solicito la información correcta del apartado 84 IV B Egresos del mes de diciembre del 2022.
solicito la información del la asistencia del personal de base, de contrato y de confianza registrada de un
reloj checado , tarjetón, o bitácora de control de asistencia de esta dependencia de los meses de agosto
a diciembre 2022</t>
  </si>
  <si>
    <t>Buenos días.
De acuerdo con los lineamientos emitidos por la Unidad de Coordinación Nacional de Abastecimiento de
Medicamentos y Equipamiento Médico, del INSABI (Instituto Nacional de Salud y Bienestar) con motivo
de consolidar los Requerimientos de la demanda de medicamentos y material de curación para su
adquisición consolidada para el ejercicio 2023 y 2024, solicito atentamente a su Institución y a las
personas involucradas en dicho proceso los datos capturados en la plataforma AAMATES (Ambiente
para la Administración y Manejo de Atenciones en Salud), realizadas entre el 26 de julio 2022 y el 31 de
enero 2023, de acuerdo con lo anterior es de nuestro interés solicitar de manera respetuosa lo siguiente:
1. Listado de medicamentos y material de curación capturados en dicho proceso (Carga de la demanda)
y mencionada plataforma (AAMATES), dicho listado debe contener:
a. Fecha de captura.
b. Nombre de la Unidad Médica.
c. CLUES (Clave Única de Establecimientos de Salud) de destino.
d. CLUES (Clave Única de Establecimientos de Salud) solicitante.
e. Clave del medicamentos o insumo (Clave del Compendio Nacional de Insumos para la Salud).
f. Descripción.
g. Grupo terapéutico.
h. Cantidad solicitada.
i. Cantidad ajustada.
j. Cantidad validada.
k. Precio de Referencia.
l. Fuente de Financiamiento.
m. Estatus (Autorizado, rechazado, cargado, validado, pendiente de validar).
n. Comentario.
o. Calendarización de entrega.
p. Observaciones y ajustes.
2.- Presupuesto destinado por fuente de financiamiento para dicho proceso.
AGRADECEREMOS EL ENVÍO DE LA INFORMACIÓN EN ARCHIVO DE EXCEL, YA QUE SU
DESCARGA DESDE LA PLATAFORMA DE AAMATES ES COMPATIBLE CON DICHO SOFTWARE.
Sin más por el momento, agradezco sus atenciones y estaré atento a su oportuna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</si>
</sst>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amily val="2"/>
    </font>
    <font>
      <sz val="10"/>
      <name val="Arial"/>
      <family val="2"/>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4">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7" fillId="6" borderId="0" xfId="0" applyFont="1" applyFill="1" applyAlignment="1">
      <alignment horizontal="left"/>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6" t="s">
        <v>2</v>
      </c>
      <c r="D1" s="46"/>
      <c r="E1" s="46"/>
    </row>
    <row r="2" spans="1:5" ht="85.5" customHeight="1" x14ac:dyDescent="0.2">
      <c r="A2" s="14">
        <v>34</v>
      </c>
      <c r="B2" s="14" t="s">
        <v>3</v>
      </c>
      <c r="C2" s="45" t="s">
        <v>4</v>
      </c>
      <c r="D2" s="45"/>
      <c r="E2" s="45"/>
    </row>
    <row r="3" spans="1:5" ht="64.5" customHeight="1" x14ac:dyDescent="0.2">
      <c r="A3" s="14">
        <v>54</v>
      </c>
      <c r="B3" s="14" t="s">
        <v>5</v>
      </c>
      <c r="C3" s="45" t="s">
        <v>6</v>
      </c>
      <c r="D3" s="45"/>
      <c r="E3" s="45"/>
    </row>
    <row r="4" spans="1:5" ht="69" customHeight="1" x14ac:dyDescent="0.2">
      <c r="A4" s="14">
        <v>54</v>
      </c>
      <c r="B4" s="14" t="s">
        <v>7</v>
      </c>
      <c r="C4" s="45" t="s">
        <v>8</v>
      </c>
      <c r="D4" s="45"/>
      <c r="E4" s="45"/>
    </row>
    <row r="10" spans="1:5" ht="15.75" x14ac:dyDescent="0.2">
      <c r="B10" s="44" t="s">
        <v>46</v>
      </c>
      <c r="C10" s="44"/>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4" t="s">
        <v>45</v>
      </c>
      <c r="C26" s="44"/>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4" t="s">
        <v>47</v>
      </c>
      <c r="C34" s="44"/>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F25" sqref="F25"/>
    </sheetView>
  </sheetViews>
  <sheetFormatPr baseColWidth="10" defaultColWidth="9.140625" defaultRowHeight="12.75" x14ac:dyDescent="0.2"/>
  <cols>
    <col min="1" max="1" width="25.42578125" style="7"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v>
      </c>
      <c r="C1" s="49" t="s">
        <v>25</v>
      </c>
      <c r="D1" s="50"/>
      <c r="F1" s="3" t="s">
        <v>26</v>
      </c>
      <c r="G1" s="9" t="s">
        <v>27</v>
      </c>
      <c r="H1" s="8">
        <f>COUNTIF(Formato!$L$10:$L$44,B1)</f>
        <v>5</v>
      </c>
      <c r="I1" s="51" t="s">
        <v>28</v>
      </c>
      <c r="J1" s="52"/>
      <c r="K1" s="52"/>
      <c r="L1" s="52"/>
    </row>
    <row r="2" spans="1:16" ht="29.25" customHeight="1" thickBot="1" x14ac:dyDescent="0.25">
      <c r="B2" s="22" t="str">
        <f>IF(B1&gt;0, CHOOSE(B1,"Enero", "Febrero", "Marzo", "Abril", "Mayo", "Junio", "Julio", "Agosto","Septiembre","Octubre","Noviembre","Diciembre"),"Escriba arriba número de mes a reportar")</f>
        <v>Enero</v>
      </c>
      <c r="F2" s="4"/>
      <c r="G2" s="10" t="s">
        <v>29</v>
      </c>
      <c r="H2" s="8">
        <f>COUNTIF(Formato!$M$10:$M$44,B1)</f>
        <v>2</v>
      </c>
      <c r="I2" s="51" t="s">
        <v>30</v>
      </c>
      <c r="J2" s="52"/>
      <c r="K2" s="52"/>
      <c r="L2" s="52"/>
    </row>
    <row r="3" spans="1:16" ht="18.75" thickBot="1" x14ac:dyDescent="0.25">
      <c r="A3" s="3" t="s">
        <v>31</v>
      </c>
      <c r="B3" s="21">
        <v>2023</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8" t="s">
        <v>35</v>
      </c>
      <c r="B6" s="48"/>
      <c r="C6" s="48"/>
      <c r="D6" s="48"/>
      <c r="E6" s="48"/>
      <c r="F6" s="48"/>
      <c r="G6" s="48"/>
      <c r="H6" s="48"/>
      <c r="I6" s="48"/>
    </row>
    <row r="7" spans="1:16" x14ac:dyDescent="0.2">
      <c r="D7" s="53" t="s">
        <v>62</v>
      </c>
      <c r="E7" s="53"/>
      <c r="F7" s="53"/>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15" x14ac:dyDescent="0.2">
      <c r="A10" s="41">
        <v>241486023000001</v>
      </c>
      <c r="B10" s="28"/>
      <c r="C10" s="29">
        <v>44939</v>
      </c>
      <c r="D10" s="42" t="s">
        <v>63</v>
      </c>
      <c r="E10" s="28" t="s">
        <v>23</v>
      </c>
      <c r="F10" s="31" t="s">
        <v>15</v>
      </c>
      <c r="G10" s="29">
        <v>44943</v>
      </c>
      <c r="H10" s="29"/>
      <c r="I10" s="30">
        <v>0</v>
      </c>
      <c r="J10" s="30" t="s">
        <v>49</v>
      </c>
      <c r="K10" s="30">
        <v>0</v>
      </c>
      <c r="L10" s="5">
        <f>IF(Formato!$C10&lt;&gt;"",MONTH(C10),"")</f>
        <v>1</v>
      </c>
      <c r="M10" s="6">
        <f>IF(Formato!$G10&lt;&gt;"",MONTH(G10),"")</f>
        <v>1</v>
      </c>
      <c r="P10" s="11"/>
    </row>
    <row r="11" spans="1:16" ht="15" x14ac:dyDescent="0.2">
      <c r="A11" s="41">
        <v>241486023000002</v>
      </c>
      <c r="B11" s="29"/>
      <c r="C11" s="29">
        <v>44942</v>
      </c>
      <c r="D11" s="42" t="s">
        <v>64</v>
      </c>
      <c r="E11" s="28" t="s">
        <v>23</v>
      </c>
      <c r="F11" s="30" t="s">
        <v>59</v>
      </c>
      <c r="G11" s="29">
        <v>44952</v>
      </c>
      <c r="H11" s="29"/>
      <c r="I11" s="30">
        <v>0</v>
      </c>
      <c r="J11" s="30" t="s">
        <v>49</v>
      </c>
      <c r="K11" s="30">
        <v>0</v>
      </c>
      <c r="L11" s="5">
        <f>IF(Formato!$C11&lt;&gt;"",MONTH(C11),"")</f>
        <v>1</v>
      </c>
      <c r="M11" s="6">
        <f>IF(Formato!$G11&lt;&gt;"",MONTH(G11),"")</f>
        <v>1</v>
      </c>
      <c r="P11" s="11"/>
    </row>
    <row r="12" spans="1:16" ht="15" x14ac:dyDescent="0.2">
      <c r="A12" s="41">
        <v>241486023000003</v>
      </c>
      <c r="B12" s="28"/>
      <c r="C12" s="29">
        <v>44951</v>
      </c>
      <c r="D12" s="30"/>
      <c r="E12" s="28" t="s">
        <v>22</v>
      </c>
      <c r="F12" s="30"/>
      <c r="G12" s="29"/>
      <c r="H12" s="29"/>
      <c r="I12" s="30"/>
      <c r="J12" s="30"/>
      <c r="K12" s="30"/>
      <c r="L12" s="5">
        <f>IF(Formato!$C12&lt;&gt;"",MONTH(C12),"")</f>
        <v>1</v>
      </c>
      <c r="M12" s="6" t="str">
        <f>IF(Formato!$G12&lt;&gt;"",MONTH(G12),"")</f>
        <v/>
      </c>
      <c r="P12" s="11"/>
    </row>
    <row r="13" spans="1:16" ht="15" x14ac:dyDescent="0.2">
      <c r="A13" s="41">
        <v>241486023000004</v>
      </c>
      <c r="B13" s="28"/>
      <c r="C13" s="29">
        <v>44953</v>
      </c>
      <c r="D13" s="30"/>
      <c r="E13" s="28" t="s">
        <v>22</v>
      </c>
      <c r="F13" s="30"/>
      <c r="G13" s="29"/>
      <c r="H13" s="29"/>
      <c r="I13" s="30"/>
      <c r="J13" s="30"/>
      <c r="K13" s="30"/>
      <c r="L13" s="5">
        <f>IF(Formato!$C13&lt;&gt;"",MONTH(C13),"")</f>
        <v>1</v>
      </c>
      <c r="M13" s="6" t="str">
        <f>IF(Formato!$G13&lt;&gt;"",MONTH(G13),"")</f>
        <v/>
      </c>
    </row>
    <row r="14" spans="1:16" ht="15" x14ac:dyDescent="0.2">
      <c r="A14" s="41">
        <v>241486023000005</v>
      </c>
      <c r="B14" s="28"/>
      <c r="C14" s="29">
        <v>44957</v>
      </c>
      <c r="D14" s="43" t="s">
        <v>65</v>
      </c>
      <c r="E14" s="28" t="s">
        <v>22</v>
      </c>
      <c r="F14" s="30"/>
      <c r="G14" s="29"/>
      <c r="H14" s="29"/>
      <c r="I14" s="30"/>
      <c r="J14" s="30"/>
      <c r="K14" s="30"/>
      <c r="L14" s="5">
        <f>IF(Formato!$C14&lt;&gt;"",MONTH(C14),"")</f>
        <v>1</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7" t="s">
        <v>44</v>
      </c>
      <c r="N48" s="47"/>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2023-02-07T17:58:46Z</dcterms:modified>
</cp:coreProperties>
</file>