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az\Desktop\"/>
    </mc:Choice>
  </mc:AlternateContent>
  <bookViews>
    <workbookView xWindow="0" yWindow="0" windowWidth="28800" windowHeight="12435" activeTab="1"/>
  </bookViews>
  <sheets>
    <sheet name="POA ENERO" sheetId="2" r:id="rId1"/>
    <sheet name="ABRIL" sheetId="3" r:id="rId2"/>
    <sheet name="Hoja1" sheetId="1" r:id="rId3"/>
  </sheets>
  <externalReferences>
    <externalReference r:id="rId4"/>
  </externalReferences>
  <definedNames>
    <definedName name="_Key1" localSheetId="1" hidden="1">[1]DIA!#REF!</definedName>
    <definedName name="_Key1" localSheetId="0" hidden="1">[1]DIA!#REF!</definedName>
    <definedName name="_Key1" hidden="1">[1]DIA!#REF!</definedName>
    <definedName name="_Order1" hidden="1">255</definedName>
    <definedName name="_R" localSheetId="1">#REF!</definedName>
    <definedName name="_R" localSheetId="0">#REF!</definedName>
    <definedName name="_R">#REF!</definedName>
    <definedName name="_Sort" localSheetId="1" hidden="1">[1]DIA!#REF!</definedName>
    <definedName name="_Sort" localSheetId="0" hidden="1">[1]DIA!#REF!</definedName>
    <definedName name="_Sort" hidden="1">[1]DIA!#REF!</definedName>
    <definedName name="ABRIL" localSheetId="1" hidden="1">[1]DIA!#REF!</definedName>
    <definedName name="ABRIL" localSheetId="0" hidden="1">[1]DIA!#REF!</definedName>
    <definedName name="ABRIL" hidden="1">[1]DIA!#REF!</definedName>
    <definedName name="Jun" localSheetId="1" hidden="1">[1]DIA!#REF!</definedName>
    <definedName name="Jun" localSheetId="0" hidden="1">[1]DIA!#REF!</definedName>
    <definedName name="Jun" hidden="1">[1]DIA!#REF!</definedName>
    <definedName name="M" localSheetId="1">#REF!</definedName>
    <definedName name="M" localSheetId="0">#REF!</definedName>
    <definedName name="M">#REF!</definedName>
    <definedName name="N" localSheetId="1">#REF!</definedName>
    <definedName name="N" localSheetId="0">#REF!</definedName>
    <definedName name="N">#REF!</definedName>
    <definedName name="S" localSheetId="1">#REF!</definedName>
    <definedName name="S" localSheetId="0">#REF!</definedName>
    <definedName name="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" i="3" l="1"/>
  <c r="T43" i="3"/>
  <c r="T29" i="3"/>
  <c r="T83" i="3"/>
  <c r="K89" i="3" l="1"/>
  <c r="K100" i="3" l="1"/>
  <c r="T135" i="3"/>
  <c r="AF123" i="3"/>
  <c r="AA117" i="3"/>
  <c r="Z117" i="3"/>
  <c r="AC116" i="3" l="1"/>
  <c r="AB116" i="3"/>
  <c r="J100" i="3" l="1"/>
  <c r="AF136" i="3" l="1"/>
  <c r="T136" i="3"/>
  <c r="AF135" i="3"/>
  <c r="AF134" i="3"/>
  <c r="T134" i="3"/>
  <c r="AF128" i="3"/>
  <c r="AF127" i="3"/>
  <c r="AF126" i="3"/>
  <c r="AF125" i="3"/>
  <c r="AF124" i="3"/>
  <c r="AF122" i="3"/>
  <c r="AF121" i="3"/>
  <c r="AF120" i="3"/>
  <c r="AF119" i="3"/>
  <c r="AF117" i="3"/>
  <c r="T117" i="3"/>
  <c r="AF116" i="3"/>
  <c r="T116" i="3"/>
  <c r="AF113" i="3"/>
  <c r="AF112" i="3"/>
  <c r="AG109" i="3" s="1"/>
  <c r="AF111" i="3"/>
  <c r="AF110" i="3"/>
  <c r="AF108" i="3"/>
  <c r="T108" i="3"/>
  <c r="T107" i="3"/>
  <c r="I100" i="3"/>
  <c r="H100" i="3"/>
  <c r="AF99" i="3"/>
  <c r="T99" i="3"/>
  <c r="AF98" i="3"/>
  <c r="T98" i="3"/>
  <c r="AF97" i="3"/>
  <c r="T97" i="3"/>
  <c r="AF96" i="3"/>
  <c r="T96" i="3"/>
  <c r="AF95" i="3"/>
  <c r="T95" i="3"/>
  <c r="AF94" i="3"/>
  <c r="T94" i="3"/>
  <c r="AF93" i="3"/>
  <c r="T93" i="3"/>
  <c r="AF92" i="3"/>
  <c r="T92" i="3"/>
  <c r="AF91" i="3"/>
  <c r="T91" i="3"/>
  <c r="AF90" i="3"/>
  <c r="T90" i="3"/>
  <c r="AF89" i="3"/>
  <c r="T89" i="3"/>
  <c r="AF88" i="3"/>
  <c r="T88" i="3"/>
  <c r="AF87" i="3"/>
  <c r="T87" i="3"/>
  <c r="AF86" i="3"/>
  <c r="T86" i="3"/>
  <c r="AF84" i="3"/>
  <c r="T84" i="3"/>
  <c r="AF83" i="3"/>
  <c r="AF81" i="3"/>
  <c r="AF80" i="3"/>
  <c r="AF79" i="3"/>
  <c r="AF78" i="3"/>
  <c r="AF77" i="3"/>
  <c r="AF76" i="3"/>
  <c r="AF75" i="3"/>
  <c r="AF74" i="3"/>
  <c r="AF73" i="3"/>
  <c r="AF71" i="3"/>
  <c r="T71" i="3"/>
  <c r="AF70" i="3"/>
  <c r="T70" i="3"/>
  <c r="AF69" i="3"/>
  <c r="T69" i="3"/>
  <c r="AF68" i="3"/>
  <c r="T68" i="3"/>
  <c r="AF67" i="3"/>
  <c r="T67" i="3"/>
  <c r="AF66" i="3"/>
  <c r="T66" i="3"/>
  <c r="AF65" i="3"/>
  <c r="T65" i="3"/>
  <c r="AF64" i="3"/>
  <c r="T64" i="3"/>
  <c r="AF63" i="3"/>
  <c r="T63" i="3"/>
  <c r="AF62" i="3"/>
  <c r="T62" i="3"/>
  <c r="AF61" i="3"/>
  <c r="T61" i="3"/>
  <c r="AF60" i="3"/>
  <c r="AF58" i="3"/>
  <c r="AF57" i="3"/>
  <c r="AF56" i="3"/>
  <c r="AF55" i="3"/>
  <c r="AF54" i="3"/>
  <c r="AF53" i="3"/>
  <c r="AF52" i="3"/>
  <c r="AF51" i="3"/>
  <c r="AF50" i="3"/>
  <c r="AF48" i="3"/>
  <c r="T48" i="3"/>
  <c r="AF44" i="3"/>
  <c r="T44" i="3"/>
  <c r="AF43" i="3"/>
  <c r="AF41" i="3"/>
  <c r="AF40" i="3"/>
  <c r="AF39" i="3"/>
  <c r="AF38" i="3"/>
  <c r="AF37" i="3"/>
  <c r="AF36" i="3"/>
  <c r="AF35" i="3"/>
  <c r="AF34" i="3"/>
  <c r="AF33" i="3"/>
  <c r="AF31" i="3"/>
  <c r="T31" i="3"/>
  <c r="AF30" i="3"/>
  <c r="T30" i="3"/>
  <c r="AF29" i="3"/>
  <c r="AF27" i="3"/>
  <c r="AF26" i="3"/>
  <c r="AF25" i="3"/>
  <c r="AF24" i="3"/>
  <c r="AF23" i="3"/>
  <c r="AF22" i="3"/>
  <c r="AF21" i="3"/>
  <c r="AG21" i="3" s="1"/>
  <c r="AF20" i="3"/>
  <c r="AF19" i="3"/>
  <c r="AF17" i="3"/>
  <c r="T17" i="3"/>
  <c r="T16" i="3"/>
  <c r="AF15" i="3"/>
  <c r="T15" i="3"/>
  <c r="AF28" i="3" l="1"/>
  <c r="AF42" i="3"/>
  <c r="AF82" i="3"/>
  <c r="AF59" i="3"/>
  <c r="AF70" i="2"/>
  <c r="AF67" i="2"/>
  <c r="AF68" i="2"/>
  <c r="AF69" i="2"/>
  <c r="AF66" i="2"/>
  <c r="AF65" i="2"/>
  <c r="I100" i="2" l="1"/>
  <c r="AF15" i="2" l="1"/>
  <c r="AB122" i="2"/>
  <c r="AB120" i="2"/>
  <c r="AF136" i="2" l="1"/>
  <c r="T136" i="2"/>
  <c r="AF135" i="2"/>
  <c r="T135" i="2"/>
  <c r="AF134" i="2"/>
  <c r="T134" i="2"/>
  <c r="AF128" i="2"/>
  <c r="AF127" i="2"/>
  <c r="AF126" i="2"/>
  <c r="AF125" i="2"/>
  <c r="AF124" i="2"/>
  <c r="AF122" i="2"/>
  <c r="AF121" i="2"/>
  <c r="AF120" i="2"/>
  <c r="AF119" i="2"/>
  <c r="AF117" i="2"/>
  <c r="T117" i="2"/>
  <c r="AF116" i="2"/>
  <c r="T116" i="2"/>
  <c r="AF113" i="2"/>
  <c r="AF112" i="2"/>
  <c r="AG109" i="2" s="1"/>
  <c r="AF111" i="2"/>
  <c r="AF110" i="2"/>
  <c r="AF108" i="2"/>
  <c r="T108" i="2"/>
  <c r="T107" i="2"/>
  <c r="H100" i="2"/>
  <c r="AF99" i="2"/>
  <c r="T99" i="2"/>
  <c r="AF98" i="2"/>
  <c r="T98" i="2"/>
  <c r="AF97" i="2"/>
  <c r="T97" i="2"/>
  <c r="AF96" i="2"/>
  <c r="T96" i="2"/>
  <c r="AF95" i="2"/>
  <c r="T95" i="2"/>
  <c r="AF94" i="2"/>
  <c r="T94" i="2"/>
  <c r="AF93" i="2"/>
  <c r="T93" i="2"/>
  <c r="AF92" i="2"/>
  <c r="T92" i="2"/>
  <c r="AF91" i="2"/>
  <c r="T91" i="2"/>
  <c r="AF90" i="2"/>
  <c r="T90" i="2"/>
  <c r="AF89" i="2"/>
  <c r="T89" i="2"/>
  <c r="AF88" i="2"/>
  <c r="T88" i="2"/>
  <c r="AF87" i="2"/>
  <c r="T87" i="2"/>
  <c r="AF86" i="2"/>
  <c r="T86" i="2"/>
  <c r="AF84" i="2"/>
  <c r="T84" i="2"/>
  <c r="AF83" i="2"/>
  <c r="T83" i="2"/>
  <c r="AF81" i="2"/>
  <c r="AF80" i="2"/>
  <c r="AF79" i="2"/>
  <c r="AF78" i="2"/>
  <c r="AF77" i="2"/>
  <c r="AF76" i="2"/>
  <c r="AF75" i="2"/>
  <c r="AF74" i="2"/>
  <c r="AF73" i="2"/>
  <c r="AF82" i="2" s="1"/>
  <c r="AF71" i="2"/>
  <c r="T71" i="2"/>
  <c r="T70" i="2"/>
  <c r="T69" i="2"/>
  <c r="T68" i="2"/>
  <c r="T67" i="2"/>
  <c r="T66" i="2"/>
  <c r="T65" i="2"/>
  <c r="AF64" i="2"/>
  <c r="T64" i="2"/>
  <c r="AF63" i="2"/>
  <c r="T63" i="2"/>
  <c r="AF62" i="2"/>
  <c r="T62" i="2"/>
  <c r="AF61" i="2"/>
  <c r="T61" i="2"/>
  <c r="AF60" i="2"/>
  <c r="T60" i="2"/>
  <c r="AF58" i="2"/>
  <c r="AF57" i="2"/>
  <c r="AF56" i="2"/>
  <c r="AF55" i="2"/>
  <c r="AF54" i="2"/>
  <c r="AF53" i="2"/>
  <c r="AF52" i="2"/>
  <c r="AF51" i="2"/>
  <c r="AF50" i="2"/>
  <c r="AF48" i="2"/>
  <c r="T48" i="2"/>
  <c r="AF44" i="2"/>
  <c r="T44" i="2"/>
  <c r="AF43" i="2"/>
  <c r="T43" i="2"/>
  <c r="AF41" i="2"/>
  <c r="AF40" i="2"/>
  <c r="AF39" i="2"/>
  <c r="AF38" i="2"/>
  <c r="AF37" i="2"/>
  <c r="AF36" i="2"/>
  <c r="AF35" i="2"/>
  <c r="AF34" i="2"/>
  <c r="AF33" i="2"/>
  <c r="AF42" i="2" s="1"/>
  <c r="AF31" i="2"/>
  <c r="T31" i="2"/>
  <c r="AF30" i="2"/>
  <c r="T30" i="2"/>
  <c r="AF29" i="2"/>
  <c r="T29" i="2"/>
  <c r="AF27" i="2"/>
  <c r="AF26" i="2"/>
  <c r="AF25" i="2"/>
  <c r="AF24" i="2"/>
  <c r="AF23" i="2"/>
  <c r="AF22" i="2"/>
  <c r="AF21" i="2"/>
  <c r="AG21" i="2" s="1"/>
  <c r="AF20" i="2"/>
  <c r="AF19" i="2"/>
  <c r="AF17" i="2"/>
  <c r="T17" i="2"/>
  <c r="T16" i="2"/>
  <c r="T15" i="2"/>
  <c r="AF59" i="2" l="1"/>
  <c r="AF28" i="2"/>
</calcChain>
</file>

<file path=xl/comments1.xml><?xml version="1.0" encoding="utf-8"?>
<comments xmlns="http://schemas.openxmlformats.org/spreadsheetml/2006/main">
  <authors>
    <author>delagarza_jg@hotmail.com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comments2.xml><?xml version="1.0" encoding="utf-8"?>
<comments xmlns="http://schemas.openxmlformats.org/spreadsheetml/2006/main">
  <authors>
    <author>delagarza_jg@hotmail.com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sharedStrings.xml><?xml version="1.0" encoding="utf-8"?>
<sst xmlns="http://schemas.openxmlformats.org/spreadsheetml/2006/main" count="652" uniqueCount="126">
  <si>
    <t>INSTITUCIÓN: INSTITUTO TEMAZCALLI</t>
  </si>
  <si>
    <t>INVERSIÓN:</t>
  </si>
  <si>
    <t xml:space="preserve"> MUNICIPIO: SAN LUIS POTOSI </t>
  </si>
  <si>
    <t>PROPUESTA POA 2026 C/POBLACION VULNERABLE Y METAS 2026</t>
  </si>
  <si>
    <t>FUENTE DE FINANCIAMIENTO:</t>
  </si>
  <si>
    <t>INGRESO PROPIO Y ESTATAL</t>
  </si>
  <si>
    <t>LOCALIDAD: SAN LUIS POTOSI</t>
  </si>
  <si>
    <t>PROGRAMA</t>
  </si>
  <si>
    <t>PROGRAMA SECTORIAL ASISTENCIA SOCIAL 2022-2027</t>
  </si>
  <si>
    <t xml:space="preserve">OBJETIVO   1                                                                                                                   </t>
  </si>
  <si>
    <t>BENEFICIAR A MAS DE UN MILLON DE PERSONAS SUJETAS A LA ASISTENCIA SOCIAL CON PROGRAMAS DE SALUD, ALIMENTACION A NIÑAS Y NIÑOS, APOYOS PARA MUJERES, MADRES SOLTERAS, PERSONAS CON DISCAPACIDAD, ADULTOS MAYORES, JOVENES Y MIGRANTES</t>
  </si>
  <si>
    <t>ESTRATEGIA 1.2</t>
  </si>
  <si>
    <t>CONTRIBUIR AL DESARROLLO INTEGRAL DE NIÑAS, NIÑOS Y ADOLESCENTES ASI COMO LA ATENCION INCLUSIVA A LA POBLACION VULNERABLE</t>
  </si>
  <si>
    <t>ACCION</t>
  </si>
  <si>
    <t>Unidad de Medida</t>
  </si>
  <si>
    <t>TIPO DE SERVICIO</t>
  </si>
  <si>
    <t>META ANUAL 2025</t>
  </si>
  <si>
    <t>AVANCE FISICO DE METAS</t>
  </si>
  <si>
    <t>TOTAL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</si>
  <si>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</si>
  <si>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</si>
  <si>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</si>
  <si>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</si>
  <si>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</si>
  <si>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</si>
  <si>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</si>
  <si>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</si>
  <si>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</si>
  <si>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</si>
  <si>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</si>
  <si>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</si>
  <si>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</si>
  <si>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</si>
  <si>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MENORES DE 12 AÑOS</t>
  </si>
  <si>
    <t>12 A 17 AÑOS</t>
  </si>
  <si>
    <t>18 A 59 AÑOS</t>
  </si>
  <si>
    <t>MAYORES DE 60 AÑOS</t>
  </si>
  <si>
    <t xml:space="preserve">HOM </t>
  </si>
  <si>
    <t>MUJERES</t>
  </si>
  <si>
    <t>HOM</t>
  </si>
  <si>
    <t>CONSULTA EXTERNA</t>
  </si>
  <si>
    <t>ENTREVISTAS TRABAJO SOCIAL</t>
  </si>
  <si>
    <t>PERSONAS</t>
  </si>
  <si>
    <t>*</t>
  </si>
  <si>
    <t>SERVICIOS</t>
  </si>
  <si>
    <t>ADICCION PRIMERA VEZ</t>
  </si>
  <si>
    <t>PERSONA</t>
  </si>
  <si>
    <t>POBLACION VULNERABLE</t>
  </si>
  <si>
    <t>NIÑOS</t>
  </si>
  <si>
    <t>ADOLESCENTES</t>
  </si>
  <si>
    <t>LGBT</t>
  </si>
  <si>
    <t>VIH</t>
  </si>
  <si>
    <t>DISCAPACIDAD</t>
  </si>
  <si>
    <t>ADULTO MAYOR</t>
  </si>
  <si>
    <t>PUEBLOS ORIGINARIOS</t>
  </si>
  <si>
    <t>POBLACION GENERAL</t>
  </si>
  <si>
    <t>ADICCION SUBSECUENTES</t>
  </si>
  <si>
    <t>TOTAL DE CONSULTAS EN ADICCION</t>
  </si>
  <si>
    <t>COADICCION PRIMERA VEZ</t>
  </si>
  <si>
    <t>COADICCION SUBSECUENTES</t>
  </si>
  <si>
    <t>TOTAL DE CONSULTAS EN COADICCION</t>
  </si>
  <si>
    <t>TCA PRIMERA VEZ</t>
  </si>
  <si>
    <t>TCA SUBSECUENTES</t>
  </si>
  <si>
    <t>TOTAL DE CONSULTAS EN TCA</t>
  </si>
  <si>
    <t>FAMILIAS PRIMERA VEZ</t>
  </si>
  <si>
    <t>FAMILIAS SUBSECUENTES</t>
  </si>
  <si>
    <t>TOTAL DE CONSULTAS FAMILIAR</t>
  </si>
  <si>
    <t>GRUPOS SESIONES ADICCION</t>
  </si>
  <si>
    <t>GRUPOS SESIONES COADICCION</t>
  </si>
  <si>
    <t>GRUPOS SESIONES TCA</t>
  </si>
  <si>
    <t>SMIyA PRIMERA VEZ</t>
  </si>
  <si>
    <t>SMIyA SUBSECUENTES</t>
  </si>
  <si>
    <t>TOTAL DE CONSULTAS EN SMIyA</t>
  </si>
  <si>
    <t>COMUNIDAD TERAPEUTICA</t>
  </si>
  <si>
    <t>INGRESOS DE USUARIO</t>
  </si>
  <si>
    <t>TOTAL DE USUARIOS</t>
  </si>
  <si>
    <t>EGRESOS DE USUARIOS</t>
  </si>
  <si>
    <t>TERAPIAS PSICOLOGICAS INDIVIDUALES</t>
  </si>
  <si>
    <t>TERAPIAS FAMILIARES</t>
  </si>
  <si>
    <t>VALORACIONES MEDICAS</t>
  </si>
  <si>
    <t>VALORACIONES PSQUIATRICAS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</si>
  <si>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</si>
  <si>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</si>
  <si>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</si>
  <si>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</si>
  <si>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</si>
  <si>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</si>
  <si>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</si>
  <si>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 xml:space="preserve">OBJETIVO 1                                                                                                                                        </t>
  </si>
  <si>
    <t>ESTRATEGIA 1.4</t>
  </si>
  <si>
    <t xml:space="preserve">MEJORAR Y AMPLIAR LOS PROGRAMAS DE APOYO EN SALUD Y ASISTENCIA SOCIAL EN LAS CUATRO REGIONES DEL ESTADO </t>
  </si>
  <si>
    <t>PLATICAS DE SALUD MENTAL</t>
  </si>
  <si>
    <t>BENEFICIADOS</t>
  </si>
  <si>
    <t>REGIONES</t>
  </si>
  <si>
    <t>ALTIPLANO</t>
  </si>
  <si>
    <t>CENTRO</t>
  </si>
  <si>
    <t>MEDIA</t>
  </si>
  <si>
    <t>HUASTECA</t>
  </si>
  <si>
    <t>POBLACION LGBT</t>
  </si>
  <si>
    <t>LABORATORIO TOXICOLOGICO</t>
  </si>
  <si>
    <t>MUESTRAS TOXICOLOGICAS</t>
  </si>
  <si>
    <t>PROCEDENCIA</t>
  </si>
  <si>
    <t>USUARIOS TEMAZCALLI</t>
  </si>
  <si>
    <t>PUBLICO EN GENERAL</t>
  </si>
  <si>
    <t>CE NTRO DE JUSTICIA PARA MUJERES</t>
  </si>
  <si>
    <t>SCT</t>
  </si>
  <si>
    <t>ESTANCIAS INFANTILES</t>
  </si>
  <si>
    <t>COBACH</t>
  </si>
  <si>
    <t>CONSEJO TUTELAR</t>
  </si>
  <si>
    <t>DIF</t>
  </si>
  <si>
    <t>UMECA</t>
  </si>
  <si>
    <t>SEGURIDAD PUBLICA</t>
  </si>
  <si>
    <t>OBJETIVO 2</t>
  </si>
  <si>
    <t>FORTALECER LOS PROGRAMAS DE ATENCIÓN E INCLUSIÓN SOCIAL PARA PERSONAS CON DISCAPACIDAD</t>
  </si>
  <si>
    <t>ESTRATEGIA 2.1</t>
  </si>
  <si>
    <t xml:space="preserve">Garantizar la inclusión, facilitar y vigilar que se cumpla con la accesibilidad en estricto respeto a los derechos </t>
  </si>
  <si>
    <t>AUTISMO</t>
  </si>
  <si>
    <t>PRIMERA VEZ</t>
  </si>
  <si>
    <t>SUBSECUENTES</t>
  </si>
  <si>
    <t>TOTAL DE CONSULTAS</t>
  </si>
  <si>
    <r>
      <rPr>
        <b/>
        <sz val="11"/>
        <color theme="5" tint="-0.249977111117893"/>
        <rFont val="Calibri"/>
        <family val="2"/>
        <scheme val="minor"/>
      </rPr>
      <t xml:space="preserve">OBSERVACIONES:  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      El Instituto Temazcalli Prevención y Rehabilitación tiene aprobado según la Ley de Egresos del Estado un presupuesto anual para el ejercicio  correspondientes a Ingresos Propios.</t>
    </r>
  </si>
  <si>
    <t>RENE CONTRERAS FLORES</t>
  </si>
  <si>
    <t>LTS. MARIA YOLANDA RENTERIA CASTRO</t>
  </si>
  <si>
    <t>DIRECTOR DEL INSTITUTO TEMAZCALLI</t>
  </si>
  <si>
    <t>JEFA DEL DEPARTAMENTO DE TRABAJO SOCIAL</t>
  </si>
  <si>
    <t xml:space="preserve"> POA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</si>
</sst>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 shrinkToFit="1"/>
    </xf>
    <xf numFmtId="0" fontId="12" fillId="0" borderId="3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9" fontId="7" fillId="4" borderId="31" xfId="0" applyNumberFormat="1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vertical="center" shrinkToFit="1"/>
    </xf>
    <xf numFmtId="0" fontId="12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9" fontId="7" fillId="4" borderId="34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9" fontId="7" fillId="6" borderId="15" xfId="0" applyNumberFormat="1" applyFont="1" applyFill="1" applyBorder="1" applyAlignment="1">
      <alignment horizontal="center"/>
    </xf>
    <xf numFmtId="9" fontId="7" fillId="6" borderId="34" xfId="0" applyNumberFormat="1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38" xfId="0" applyFont="1" applyFill="1" applyBorder="1" applyAlignment="1">
      <alignment horizontal="center"/>
    </xf>
    <xf numFmtId="9" fontId="7" fillId="4" borderId="15" xfId="0" applyNumberFormat="1" applyFont="1" applyFill="1" applyBorder="1" applyAlignment="1">
      <alignment horizontal="center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1" xfId="0" applyFont="1" applyFill="1" applyBorder="1" applyAlignment="1">
      <alignment vertical="center" wrapText="1"/>
    </xf>
    <xf numFmtId="0" fontId="12" fillId="0" borderId="4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 shrinkToFit="1"/>
    </xf>
    <xf numFmtId="0" fontId="12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9" fontId="7" fillId="4" borderId="34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9" fontId="7" fillId="4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2" fillId="0" borderId="4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9" fontId="7" fillId="4" borderId="28" xfId="0" applyNumberFormat="1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9" fontId="7" fillId="4" borderId="18" xfId="0" applyNumberFormat="1" applyFont="1" applyFill="1" applyBorder="1" applyAlignment="1">
      <alignment horizontal="center"/>
    </xf>
    <xf numFmtId="9" fontId="7" fillId="4" borderId="18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2" fillId="0" borderId="45" xfId="0" applyFont="1" applyBorder="1" applyAlignment="1">
      <alignment horizontal="left" vertical="center" wrapText="1"/>
    </xf>
    <xf numFmtId="0" fontId="12" fillId="0" borderId="31" xfId="0" applyFont="1" applyBorder="1" applyAlignment="1">
      <alignment vertical="center" shrinkToFit="1"/>
    </xf>
    <xf numFmtId="0" fontId="7" fillId="0" borderId="19" xfId="0" applyFont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6" fillId="0" borderId="43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7" fillId="4" borderId="0" xfId="0" applyNumberFormat="1" applyFont="1" applyFill="1" applyAlignment="1">
      <alignment horizontal="center"/>
    </xf>
    <xf numFmtId="0" fontId="4" fillId="7" borderId="46" xfId="0" applyFont="1" applyFill="1" applyBorder="1" applyAlignment="1">
      <alignment horizontal="left" vertical="center" wrapText="1"/>
    </xf>
    <xf numFmtId="0" fontId="4" fillId="7" borderId="50" xfId="0" applyFont="1" applyFill="1" applyBorder="1" applyAlignment="1">
      <alignment horizontal="left" vertical="center" wrapText="1"/>
    </xf>
    <xf numFmtId="0" fontId="4" fillId="7" borderId="52" xfId="0" applyFont="1" applyFill="1" applyBorder="1" applyAlignment="1">
      <alignment wrapText="1"/>
    </xf>
    <xf numFmtId="0" fontId="5" fillId="7" borderId="53" xfId="0" applyFont="1" applyFill="1" applyBorder="1"/>
    <xf numFmtId="0" fontId="4" fillId="7" borderId="54" xfId="0" applyFont="1" applyFill="1" applyBorder="1" applyAlignment="1">
      <alignment wrapText="1"/>
    </xf>
    <xf numFmtId="0" fontId="4" fillId="7" borderId="55" xfId="0" applyFont="1" applyFill="1" applyBorder="1" applyAlignment="1">
      <alignment wrapText="1"/>
    </xf>
    <xf numFmtId="0" fontId="8" fillId="0" borderId="34" xfId="0" applyFont="1" applyBorder="1" applyAlignment="1">
      <alignment horizontal="center"/>
    </xf>
    <xf numFmtId="0" fontId="8" fillId="0" borderId="34" xfId="0" applyFont="1" applyBorder="1"/>
    <xf numFmtId="0" fontId="12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/>
    </xf>
    <xf numFmtId="9" fontId="7" fillId="4" borderId="23" xfId="0" applyNumberFormat="1" applyFont="1" applyFill="1" applyBorder="1" applyAlignment="1">
      <alignment horizontal="center"/>
    </xf>
    <xf numFmtId="0" fontId="11" fillId="0" borderId="3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9" fontId="7" fillId="4" borderId="2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center"/>
    </xf>
    <xf numFmtId="0" fontId="0" fillId="0" borderId="4" xfId="0" applyBorder="1"/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shrinkToFit="1"/>
    </xf>
    <xf numFmtId="0" fontId="12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/>
    </xf>
    <xf numFmtId="9" fontId="7" fillId="4" borderId="5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8" borderId="60" xfId="0" applyFont="1" applyFill="1" applyBorder="1" applyAlignment="1">
      <alignment horizontal="left" vertical="center" wrapText="1"/>
    </xf>
    <xf numFmtId="0" fontId="4" fillId="8" borderId="63" xfId="0" applyFont="1" applyFill="1" applyBorder="1" applyAlignment="1">
      <alignment horizontal="left" vertical="center" wrapText="1"/>
    </xf>
    <xf numFmtId="0" fontId="4" fillId="8" borderId="6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9" fontId="7" fillId="0" borderId="34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9" fontId="0" fillId="4" borderId="10" xfId="0" applyNumberFormat="1" applyFill="1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4" borderId="0" xfId="0" applyNumberFormat="1" applyFill="1"/>
    <xf numFmtId="0" fontId="1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2" fillId="0" borderId="3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24" xfId="0" applyFont="1" applyBorder="1" applyAlignment="1"/>
    <xf numFmtId="0" fontId="7" fillId="0" borderId="39" xfId="0" applyFont="1" applyBorder="1" applyAlignment="1"/>
    <xf numFmtId="0" fontId="7" fillId="0" borderId="56" xfId="0" applyFont="1" applyBorder="1" applyAlignment="1"/>
    <xf numFmtId="9" fontId="9" fillId="4" borderId="18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9" fontId="9" fillId="4" borderId="19" xfId="0" applyNumberFormat="1" applyFont="1" applyFill="1" applyBorder="1" applyAlignment="1">
      <alignment horizontal="center" vertical="center"/>
    </xf>
    <xf numFmtId="9" fontId="9" fillId="4" borderId="23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11" fillId="0" borderId="1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5" fillId="7" borderId="47" xfId="0" applyFont="1" applyFill="1" applyBorder="1" applyAlignment="1">
      <alignment horizontal="left" vertical="center" wrapText="1"/>
    </xf>
    <xf numFmtId="0" fontId="5" fillId="7" borderId="48" xfId="0" applyFont="1" applyFill="1" applyBorder="1" applyAlignment="1">
      <alignment horizontal="left" vertical="center" wrapText="1"/>
    </xf>
    <xf numFmtId="0" fontId="5" fillId="7" borderId="49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51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9" fontId="9" fillId="4" borderId="34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5" fillId="8" borderId="66" xfId="0" applyFont="1" applyFill="1" applyBorder="1" applyAlignment="1">
      <alignment horizontal="left" vertical="center" shrinkToFit="1"/>
    </xf>
    <xf numFmtId="0" fontId="5" fillId="8" borderId="67" xfId="0" applyFont="1" applyFill="1" applyBorder="1" applyAlignment="1">
      <alignment horizontal="left" vertical="center" shrinkToFit="1"/>
    </xf>
    <xf numFmtId="0" fontId="5" fillId="8" borderId="68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center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5" fillId="8" borderId="61" xfId="0" applyFont="1" applyFill="1" applyBorder="1" applyAlignment="1">
      <alignment horizontal="left" vertical="center" shrinkToFit="1"/>
    </xf>
    <xf numFmtId="0" fontId="5" fillId="8" borderId="48" xfId="0" applyFont="1" applyFill="1" applyBorder="1" applyAlignment="1">
      <alignment horizontal="left" vertical="center" shrinkToFit="1"/>
    </xf>
    <xf numFmtId="0" fontId="5" fillId="8" borderId="62" xfId="0" applyFont="1" applyFill="1" applyBorder="1" applyAlignment="1">
      <alignment horizontal="left" vertical="center" shrinkToFit="1"/>
    </xf>
    <xf numFmtId="0" fontId="5" fillId="8" borderId="64" xfId="0" applyFont="1" applyFill="1" applyBorder="1" applyAlignment="1">
      <alignment horizontal="left" vertical="center" shrinkToFit="1"/>
    </xf>
    <xf numFmtId="0" fontId="5" fillId="8" borderId="7" xfId="0" applyFont="1" applyFill="1" applyBorder="1" applyAlignment="1">
      <alignment horizontal="left" vertical="center" shrinkToFit="1"/>
    </xf>
    <xf numFmtId="0" fontId="5" fillId="8" borderId="8" xfId="0" applyFont="1" applyFill="1" applyBorder="1" applyAlignment="1">
      <alignment horizontal="left" vertical="center" shrinkToFit="1"/>
    </xf>
  </cellXfs>
  <cellStyles count="1"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63500</xdr:rowOff>
    </xdr:from>
    <xdr:to>
      <xdr:col>19</xdr:col>
      <xdr:colOff>38100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3500"/>
          <a:ext cx="9648825" cy="70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63500</xdr:rowOff>
    </xdr:from>
    <xdr:to>
      <xdr:col>19</xdr:col>
      <xdr:colOff>38100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3500"/>
          <a:ext cx="9648825" cy="70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G143"/>
  <sheetViews>
    <sheetView topLeftCell="A43" zoomScale="75" zoomScaleNormal="75" zoomScaleSheetLayoutView="75" workbookViewId="0">
      <selection activeCell="H107" sqref="H107:I107"/>
    </sheetView>
  </sheetViews>
  <sheetFormatPr baseColWidth="10" defaultRowHeight="15" x14ac:dyDescent="0.25"/>
  <cols>
    <col min="2" max="2" width="20.7109375" customWidth="1"/>
    <col min="3" max="3" width="32.5703125" customWidth="1"/>
    <col min="4" max="4" width="16" bestFit="1" customWidth="1"/>
    <col min="5" max="5" width="7.7109375" customWidth="1"/>
    <col min="6" max="6" width="8" customWidth="1"/>
    <col min="8" max="15" width="6.7109375" customWidth="1"/>
    <col min="16" max="16" width="7.7109375" customWidth="1"/>
    <col min="17" max="19" width="6.7109375" customWidth="1"/>
    <col min="20" max="20" width="12" customWidth="1"/>
    <col min="21" max="22" width="6.7109375" style="183" hidden="1" customWidth="1"/>
    <col min="23" max="23" width="7.7109375" style="183" hidden="1" customWidth="1"/>
    <col min="24" max="31" width="8.7109375" customWidth="1"/>
    <col min="32" max="32" width="10.28515625" customWidth="1"/>
    <col min="33" max="33" width="11.42578125" hidden="1" customWidth="1"/>
  </cols>
  <sheetData>
    <row r="1" spans="3:33" ht="15" customHeight="1" x14ac:dyDescent="0.25"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8"/>
    </row>
    <row r="2" spans="3:33" ht="45.75" customHeight="1" x14ac:dyDescent="0.25">
      <c r="C2" s="209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1"/>
    </row>
    <row r="3" spans="3:33" ht="20.100000000000001" customHeight="1" thickBot="1" x14ac:dyDescent="0.3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2"/>
      <c r="Y3" s="2"/>
      <c r="Z3" s="2" t="s">
        <v>1</v>
      </c>
      <c r="AA3" s="2"/>
      <c r="AB3" s="212"/>
      <c r="AC3" s="210"/>
      <c r="AD3" s="210"/>
      <c r="AE3" s="210"/>
      <c r="AF3" s="211"/>
    </row>
    <row r="4" spans="3:33" ht="20.100000000000001" customHeight="1" thickBot="1" x14ac:dyDescent="0.3">
      <c r="C4" s="1" t="s">
        <v>2</v>
      </c>
      <c r="D4" s="4"/>
      <c r="E4" s="210" t="s">
        <v>3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3"/>
      <c r="V4" s="3"/>
      <c r="W4" s="3"/>
      <c r="X4" s="2"/>
      <c r="Y4" s="2"/>
      <c r="Z4" s="2" t="s">
        <v>4</v>
      </c>
      <c r="AA4" s="2"/>
      <c r="AB4" s="2"/>
      <c r="AC4" s="213" t="s">
        <v>5</v>
      </c>
      <c r="AD4" s="214"/>
      <c r="AE4" s="214"/>
      <c r="AF4" s="215"/>
    </row>
    <row r="5" spans="3:33" ht="20.100000000000001" customHeight="1" thickBot="1" x14ac:dyDescent="0.3">
      <c r="C5" s="5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6"/>
      <c r="Y5" s="6"/>
      <c r="Z5" s="6"/>
      <c r="AA5" s="6"/>
      <c r="AB5" s="6"/>
      <c r="AC5" s="6"/>
      <c r="AD5" s="6"/>
      <c r="AE5" s="6"/>
      <c r="AF5" s="8"/>
    </row>
    <row r="6" spans="3:33" ht="32.25" customHeight="1" thickBot="1" x14ac:dyDescent="0.3"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8"/>
    </row>
    <row r="7" spans="3:33" ht="15" customHeight="1" thickBot="1" x14ac:dyDescent="0.3">
      <c r="C7" s="9" t="s">
        <v>7</v>
      </c>
      <c r="D7" s="219" t="s">
        <v>8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20"/>
      <c r="AG7" s="10"/>
    </row>
    <row r="8" spans="3:33" ht="29.25" customHeight="1" thickBot="1" x14ac:dyDescent="0.3">
      <c r="C8" s="11" t="s">
        <v>9</v>
      </c>
      <c r="D8" s="221" t="s">
        <v>10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3"/>
      <c r="AG8" s="10"/>
    </row>
    <row r="9" spans="3:33" ht="29.25" customHeight="1" thickBot="1" x14ac:dyDescent="0.3">
      <c r="C9" s="11" t="s">
        <v>11</v>
      </c>
      <c r="D9" s="221" t="s">
        <v>12</v>
      </c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3"/>
      <c r="AG9" s="10"/>
    </row>
    <row r="10" spans="3:33" ht="29.25" customHeight="1" thickBot="1" x14ac:dyDescent="0.3">
      <c r="C10" s="11"/>
      <c r="D10" s="221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3"/>
      <c r="AG10" s="10"/>
    </row>
    <row r="11" spans="3:33" ht="15" customHeight="1" x14ac:dyDescent="0.25">
      <c r="C11" s="234" t="s">
        <v>13</v>
      </c>
      <c r="D11" s="237" t="s">
        <v>14</v>
      </c>
      <c r="E11" s="239" t="s">
        <v>15</v>
      </c>
      <c r="F11" s="239"/>
      <c r="G11" s="240" t="s">
        <v>16</v>
      </c>
      <c r="H11" s="242" t="s">
        <v>17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198"/>
      <c r="V11" s="198"/>
      <c r="W11" s="198"/>
      <c r="X11" s="12"/>
      <c r="Y11" s="12"/>
      <c r="Z11" s="13"/>
      <c r="AA11" s="13"/>
      <c r="AB11" s="13"/>
      <c r="AC11" s="13"/>
      <c r="AD11" s="13"/>
      <c r="AE11" s="13"/>
      <c r="AF11" s="199" t="s">
        <v>18</v>
      </c>
    </row>
    <row r="12" spans="3:33" ht="15" customHeight="1" x14ac:dyDescent="0.25">
      <c r="C12" s="235"/>
      <c r="D12" s="238"/>
      <c r="E12" s="226" t="s">
        <v>19</v>
      </c>
      <c r="F12" s="226" t="s">
        <v>20</v>
      </c>
      <c r="G12" s="241"/>
      <c r="H12" s="226" t="s">
        <v>21</v>
      </c>
      <c r="I12" s="226" t="s">
        <v>22</v>
      </c>
      <c r="J12" s="226" t="s">
        <v>23</v>
      </c>
      <c r="K12" s="226" t="s">
        <v>24</v>
      </c>
      <c r="L12" s="226" t="s">
        <v>25</v>
      </c>
      <c r="M12" s="226" t="s">
        <v>26</v>
      </c>
      <c r="N12" s="226" t="s">
        <v>27</v>
      </c>
      <c r="O12" s="226" t="s">
        <v>28</v>
      </c>
      <c r="P12" s="232" t="s">
        <v>29</v>
      </c>
      <c r="Q12" s="226" t="s">
        <v>30</v>
      </c>
      <c r="R12" s="226" t="s">
        <v>31</v>
      </c>
      <c r="S12" s="226" t="s">
        <v>32</v>
      </c>
      <c r="T12" s="228" t="s">
        <v>18</v>
      </c>
      <c r="U12" s="226" t="s">
        <v>31</v>
      </c>
      <c r="V12" s="226" t="s">
        <v>32</v>
      </c>
      <c r="W12" s="230" t="s">
        <v>18</v>
      </c>
      <c r="X12" s="248" t="s">
        <v>33</v>
      </c>
      <c r="Y12" s="249"/>
      <c r="Z12" s="248" t="s">
        <v>34</v>
      </c>
      <c r="AA12" s="249"/>
      <c r="AB12" s="201" t="s">
        <v>35</v>
      </c>
      <c r="AC12" s="202"/>
      <c r="AD12" s="201" t="s">
        <v>36</v>
      </c>
      <c r="AE12" s="202"/>
      <c r="AF12" s="200"/>
    </row>
    <row r="13" spans="3:33" ht="15" customHeight="1" thickBot="1" x14ac:dyDescent="0.3">
      <c r="C13" s="236"/>
      <c r="D13" s="238"/>
      <c r="E13" s="227"/>
      <c r="F13" s="227"/>
      <c r="G13" s="241"/>
      <c r="H13" s="227"/>
      <c r="I13" s="227"/>
      <c r="J13" s="227"/>
      <c r="K13" s="227"/>
      <c r="L13" s="227"/>
      <c r="M13" s="227"/>
      <c r="N13" s="227"/>
      <c r="O13" s="227"/>
      <c r="P13" s="233"/>
      <c r="Q13" s="227"/>
      <c r="R13" s="227"/>
      <c r="S13" s="227"/>
      <c r="T13" s="229"/>
      <c r="U13" s="227"/>
      <c r="V13" s="227"/>
      <c r="W13" s="231"/>
      <c r="X13" s="14" t="s">
        <v>37</v>
      </c>
      <c r="Y13" s="14" t="s">
        <v>38</v>
      </c>
      <c r="Z13" s="14" t="s">
        <v>37</v>
      </c>
      <c r="AA13" s="14" t="s">
        <v>38</v>
      </c>
      <c r="AB13" s="14" t="s">
        <v>37</v>
      </c>
      <c r="AC13" s="14" t="s">
        <v>38</v>
      </c>
      <c r="AD13" s="14" t="s">
        <v>39</v>
      </c>
      <c r="AE13" s="14" t="s">
        <v>38</v>
      </c>
      <c r="AF13" s="200"/>
    </row>
    <row r="14" spans="3:33" ht="15" customHeight="1" thickBot="1" x14ac:dyDescent="0.3">
      <c r="C14" s="203" t="s">
        <v>40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5"/>
      <c r="AG14" s="15"/>
    </row>
    <row r="15" spans="3:33" ht="15" customHeight="1" x14ac:dyDescent="0.25">
      <c r="C15" s="224" t="s">
        <v>41</v>
      </c>
      <c r="D15" s="16" t="s">
        <v>42</v>
      </c>
      <c r="E15" s="17" t="s">
        <v>43</v>
      </c>
      <c r="F15" s="18"/>
      <c r="G15" s="19">
        <v>2025</v>
      </c>
      <c r="H15" s="119">
        <v>338</v>
      </c>
      <c r="I15" s="119">
        <v>267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20">
        <f>SUM(H15:S15)</f>
        <v>605</v>
      </c>
      <c r="U15" s="18"/>
      <c r="V15" s="18"/>
      <c r="W15" s="18"/>
      <c r="X15" s="122">
        <v>25</v>
      </c>
      <c r="Y15" s="122">
        <v>12</v>
      </c>
      <c r="Z15" s="122">
        <v>30</v>
      </c>
      <c r="AA15" s="122">
        <v>12</v>
      </c>
      <c r="AB15" s="122">
        <v>64</v>
      </c>
      <c r="AC15" s="122">
        <v>115</v>
      </c>
      <c r="AD15" s="122">
        <v>4</v>
      </c>
      <c r="AE15" s="122">
        <v>5</v>
      </c>
      <c r="AF15" s="123">
        <f>SUM(X15:AE15)</f>
        <v>267</v>
      </c>
      <c r="AG15" s="21"/>
    </row>
    <row r="16" spans="3:33" ht="15" customHeight="1" thickBot="1" x14ac:dyDescent="0.3">
      <c r="C16" s="225"/>
      <c r="D16" s="22" t="s">
        <v>44</v>
      </c>
      <c r="E16" s="23" t="s">
        <v>43</v>
      </c>
      <c r="F16" s="23"/>
      <c r="G16" s="24">
        <v>1350</v>
      </c>
      <c r="H16" s="25">
        <v>152</v>
      </c>
      <c r="I16" s="25">
        <v>144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>
        <f>SUM(H16:S16)</f>
        <v>296</v>
      </c>
      <c r="U16" s="27"/>
      <c r="V16" s="27"/>
      <c r="W16" s="27"/>
      <c r="X16" s="28"/>
      <c r="Y16" s="28"/>
      <c r="Z16" s="28"/>
      <c r="AA16" s="28"/>
      <c r="AB16" s="28"/>
      <c r="AC16" s="28"/>
      <c r="AD16" s="28"/>
      <c r="AE16" s="28"/>
      <c r="AF16" s="29">
        <v>144</v>
      </c>
      <c r="AG16" s="21"/>
    </row>
    <row r="17" spans="3:33" ht="15" customHeight="1" x14ac:dyDescent="0.25">
      <c r="C17" s="30" t="s">
        <v>45</v>
      </c>
      <c r="D17" s="31" t="s">
        <v>46</v>
      </c>
      <c r="E17" s="32" t="s">
        <v>43</v>
      </c>
      <c r="F17" s="32"/>
      <c r="G17" s="33">
        <v>480</v>
      </c>
      <c r="H17" s="34">
        <v>44</v>
      </c>
      <c r="I17" s="34">
        <v>29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>
        <f>SUM(H17:S17)</f>
        <v>73</v>
      </c>
      <c r="U17" s="36"/>
      <c r="V17" s="36"/>
      <c r="W17" s="36"/>
      <c r="X17" s="37"/>
      <c r="Y17" s="37"/>
      <c r="Z17" s="37"/>
      <c r="AA17" s="37"/>
      <c r="AB17" s="37"/>
      <c r="AC17" s="37"/>
      <c r="AD17" s="37"/>
      <c r="AE17" s="37"/>
      <c r="AF17" s="38">
        <f>SUM(X17:AE17)</f>
        <v>0</v>
      </c>
      <c r="AG17" s="10"/>
    </row>
    <row r="18" spans="3:33" ht="15" customHeight="1" x14ac:dyDescent="0.25">
      <c r="C18" s="39"/>
      <c r="D18" s="40"/>
      <c r="E18" s="41"/>
      <c r="F18" s="41"/>
      <c r="G18" s="42"/>
      <c r="H18" s="43"/>
      <c r="I18" s="43"/>
      <c r="J18" s="43"/>
      <c r="K18" s="43"/>
      <c r="L18" s="43"/>
      <c r="M18" s="43"/>
      <c r="N18" s="43"/>
      <c r="O18" s="43"/>
      <c r="P18" s="44"/>
      <c r="Q18" s="243" t="s">
        <v>47</v>
      </c>
      <c r="R18" s="243"/>
      <c r="S18" s="243"/>
      <c r="T18" s="243"/>
      <c r="U18" s="45"/>
      <c r="V18" s="46"/>
      <c r="W18" s="46"/>
      <c r="X18" s="47"/>
      <c r="Y18" s="47"/>
      <c r="Z18" s="47"/>
      <c r="AA18" s="47"/>
      <c r="AB18" s="47"/>
      <c r="AC18" s="47"/>
      <c r="AD18" s="47"/>
      <c r="AE18" s="47"/>
      <c r="AF18" s="48"/>
      <c r="AG18" s="10"/>
    </row>
    <row r="19" spans="3:33" ht="15" customHeight="1" x14ac:dyDescent="0.25">
      <c r="C19" s="49"/>
      <c r="D19" s="50"/>
      <c r="E19" s="51"/>
      <c r="F19" s="51"/>
      <c r="G19" s="52"/>
      <c r="H19" s="53"/>
      <c r="I19" s="53"/>
      <c r="J19" s="53"/>
      <c r="K19" s="53"/>
      <c r="L19" s="53"/>
      <c r="M19" s="53"/>
      <c r="N19" s="53"/>
      <c r="O19" s="53"/>
      <c r="P19" s="54"/>
      <c r="Q19" s="244" t="s">
        <v>38</v>
      </c>
      <c r="R19" s="245"/>
      <c r="S19" s="245"/>
      <c r="T19" s="246"/>
      <c r="U19" s="55"/>
      <c r="V19" s="36"/>
      <c r="W19" s="36"/>
      <c r="X19" s="37"/>
      <c r="Y19" s="37"/>
      <c r="Z19" s="37"/>
      <c r="AA19" s="37"/>
      <c r="AB19" s="37"/>
      <c r="AC19" s="37"/>
      <c r="AD19" s="37"/>
      <c r="AE19" s="37"/>
      <c r="AF19" s="38">
        <f>SUM(X19:AE19)</f>
        <v>0</v>
      </c>
      <c r="AG19" s="10"/>
    </row>
    <row r="20" spans="3:33" ht="15" customHeight="1" x14ac:dyDescent="0.25">
      <c r="C20" s="49"/>
      <c r="D20" s="50"/>
      <c r="E20" s="51"/>
      <c r="F20" s="51"/>
      <c r="G20" s="52"/>
      <c r="H20" s="53"/>
      <c r="I20" s="53"/>
      <c r="J20" s="53"/>
      <c r="K20" s="53"/>
      <c r="L20" s="53"/>
      <c r="M20" s="53"/>
      <c r="N20" s="53"/>
      <c r="O20" s="53"/>
      <c r="P20" s="54"/>
      <c r="Q20" s="247" t="s">
        <v>48</v>
      </c>
      <c r="R20" s="247"/>
      <c r="S20" s="247"/>
      <c r="T20" s="247"/>
      <c r="U20" s="55"/>
      <c r="V20" s="36"/>
      <c r="W20" s="36"/>
      <c r="X20" s="37"/>
      <c r="Y20" s="37"/>
      <c r="Z20" s="37"/>
      <c r="AA20" s="37"/>
      <c r="AB20" s="37"/>
      <c r="AC20" s="37"/>
      <c r="AD20" s="37"/>
      <c r="AE20" s="37"/>
      <c r="AF20" s="38">
        <f t="shared" ref="AF20:AF27" si="0">SUM(X20:AE20)</f>
        <v>0</v>
      </c>
      <c r="AG20" s="10"/>
    </row>
    <row r="21" spans="3:33" ht="15" customHeight="1" x14ac:dyDescent="0.25">
      <c r="C21" s="49"/>
      <c r="D21" s="50"/>
      <c r="E21" s="51"/>
      <c r="F21" s="51"/>
      <c r="G21" s="52"/>
      <c r="H21" s="53"/>
      <c r="I21" s="53"/>
      <c r="J21" s="53"/>
      <c r="K21" s="53"/>
      <c r="L21" s="53"/>
      <c r="M21" s="53"/>
      <c r="N21" s="53"/>
      <c r="O21" s="53"/>
      <c r="P21" s="54"/>
      <c r="Q21" s="247" t="s">
        <v>49</v>
      </c>
      <c r="R21" s="247"/>
      <c r="S21" s="247"/>
      <c r="T21" s="247"/>
      <c r="U21" s="55"/>
      <c r="V21" s="36"/>
      <c r="W21" s="36"/>
      <c r="X21" s="37"/>
      <c r="Y21" s="37"/>
      <c r="Z21" s="37"/>
      <c r="AA21" s="37"/>
      <c r="AB21" s="37"/>
      <c r="AC21" s="37"/>
      <c r="AD21" s="37"/>
      <c r="AE21" s="37"/>
      <c r="AF21" s="38">
        <f t="shared" si="0"/>
        <v>0</v>
      </c>
      <c r="AG21" s="10">
        <f>SUM(AB21:AF21)</f>
        <v>0</v>
      </c>
    </row>
    <row r="22" spans="3:33" ht="15" customHeight="1" x14ac:dyDescent="0.25">
      <c r="C22" s="49"/>
      <c r="D22" s="50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3"/>
      <c r="P22" s="54"/>
      <c r="Q22" s="247" t="s">
        <v>50</v>
      </c>
      <c r="R22" s="247"/>
      <c r="S22" s="247"/>
      <c r="T22" s="247"/>
      <c r="U22" s="55"/>
      <c r="V22" s="36"/>
      <c r="W22" s="36"/>
      <c r="X22" s="37"/>
      <c r="Y22" s="37"/>
      <c r="Z22" s="37"/>
      <c r="AA22" s="37"/>
      <c r="AB22" s="37"/>
      <c r="AC22" s="37"/>
      <c r="AD22" s="37"/>
      <c r="AE22" s="37"/>
      <c r="AF22" s="38">
        <f t="shared" si="0"/>
        <v>0</v>
      </c>
      <c r="AG22" s="10"/>
    </row>
    <row r="23" spans="3:33" ht="15" customHeight="1" x14ac:dyDescent="0.25">
      <c r="C23" s="49"/>
      <c r="D23" s="50"/>
      <c r="E23" s="51"/>
      <c r="F23" s="51"/>
      <c r="G23" s="52"/>
      <c r="H23" s="53"/>
      <c r="I23" s="53"/>
      <c r="J23" s="53"/>
      <c r="K23" s="53"/>
      <c r="L23" s="53"/>
      <c r="M23" s="53"/>
      <c r="N23" s="53"/>
      <c r="O23" s="53"/>
      <c r="P23" s="54"/>
      <c r="Q23" s="247" t="s">
        <v>51</v>
      </c>
      <c r="R23" s="247"/>
      <c r="S23" s="247"/>
      <c r="T23" s="247"/>
      <c r="U23" s="55"/>
      <c r="V23" s="36"/>
      <c r="W23" s="36"/>
      <c r="X23" s="37"/>
      <c r="Y23" s="37"/>
      <c r="Z23" s="37"/>
      <c r="AA23" s="37"/>
      <c r="AB23" s="37"/>
      <c r="AC23" s="37"/>
      <c r="AD23" s="37"/>
      <c r="AE23" s="37"/>
      <c r="AF23" s="38">
        <f t="shared" si="0"/>
        <v>0</v>
      </c>
      <c r="AG23" s="10"/>
    </row>
    <row r="24" spans="3:33" ht="15" customHeight="1" x14ac:dyDescent="0.25">
      <c r="C24" s="49"/>
      <c r="D24" s="50"/>
      <c r="E24" s="51"/>
      <c r="F24" s="51"/>
      <c r="G24" s="52"/>
      <c r="H24" s="53"/>
      <c r="I24" s="53"/>
      <c r="J24" s="53"/>
      <c r="K24" s="53"/>
      <c r="L24" s="53"/>
      <c r="M24" s="53"/>
      <c r="N24" s="53"/>
      <c r="O24" s="53"/>
      <c r="P24" s="54"/>
      <c r="Q24" s="250" t="s">
        <v>52</v>
      </c>
      <c r="R24" s="250"/>
      <c r="S24" s="250"/>
      <c r="T24" s="250"/>
      <c r="U24" s="55"/>
      <c r="V24" s="36"/>
      <c r="W24" s="36"/>
      <c r="X24" s="37"/>
      <c r="Y24" s="37"/>
      <c r="Z24" s="37"/>
      <c r="AA24" s="37"/>
      <c r="AB24" s="37"/>
      <c r="AC24" s="37"/>
      <c r="AD24" s="37"/>
      <c r="AE24" s="37"/>
      <c r="AF24" s="38">
        <f t="shared" si="0"/>
        <v>0</v>
      </c>
      <c r="AG24" s="10"/>
    </row>
    <row r="25" spans="3:33" ht="15" customHeight="1" x14ac:dyDescent="0.25">
      <c r="C25" s="49"/>
      <c r="D25" s="50"/>
      <c r="E25" s="51"/>
      <c r="F25" s="51"/>
      <c r="G25" s="52"/>
      <c r="H25" s="53"/>
      <c r="I25" s="53"/>
      <c r="J25" s="53"/>
      <c r="K25" s="53"/>
      <c r="L25" s="53"/>
      <c r="M25" s="53"/>
      <c r="N25" s="53"/>
      <c r="O25" s="53"/>
      <c r="P25" s="54"/>
      <c r="Q25" s="251" t="s">
        <v>53</v>
      </c>
      <c r="R25" s="250"/>
      <c r="S25" s="250"/>
      <c r="T25" s="250"/>
      <c r="U25" s="55"/>
      <c r="V25" s="36"/>
      <c r="W25" s="36"/>
      <c r="X25" s="37"/>
      <c r="Y25" s="37"/>
      <c r="Z25" s="37"/>
      <c r="AA25" s="37"/>
      <c r="AB25" s="37"/>
      <c r="AC25" s="37"/>
      <c r="AD25" s="37"/>
      <c r="AE25" s="37"/>
      <c r="AF25" s="38">
        <f t="shared" si="0"/>
        <v>0</v>
      </c>
      <c r="AG25" s="10"/>
    </row>
    <row r="26" spans="3:33" ht="15" customHeight="1" x14ac:dyDescent="0.25">
      <c r="C26" s="49"/>
      <c r="D26" s="50"/>
      <c r="E26" s="51"/>
      <c r="F26" s="51"/>
      <c r="G26" s="52"/>
      <c r="H26" s="53"/>
      <c r="I26" s="53"/>
      <c r="J26" s="53"/>
      <c r="K26" s="53"/>
      <c r="L26" s="53"/>
      <c r="M26" s="53"/>
      <c r="N26" s="53"/>
      <c r="O26" s="53"/>
      <c r="P26" s="54"/>
      <c r="Q26" s="251" t="s">
        <v>54</v>
      </c>
      <c r="R26" s="250"/>
      <c r="S26" s="250"/>
      <c r="T26" s="250"/>
      <c r="U26" s="55"/>
      <c r="V26" s="36"/>
      <c r="W26" s="36"/>
      <c r="X26" s="37"/>
      <c r="Y26" s="37"/>
      <c r="Z26" s="37"/>
      <c r="AA26" s="37"/>
      <c r="AB26" s="37"/>
      <c r="AC26" s="37"/>
      <c r="AD26" s="37"/>
      <c r="AE26" s="37"/>
      <c r="AF26" s="38">
        <f t="shared" si="0"/>
        <v>0</v>
      </c>
      <c r="AG26" s="10"/>
    </row>
    <row r="27" spans="3:33" ht="15" customHeight="1" x14ac:dyDescent="0.25">
      <c r="C27" s="49"/>
      <c r="D27" s="50"/>
      <c r="E27" s="51"/>
      <c r="F27" s="51"/>
      <c r="G27" s="52"/>
      <c r="H27" s="53"/>
      <c r="I27" s="53"/>
      <c r="J27" s="53"/>
      <c r="K27" s="53"/>
      <c r="L27" s="53"/>
      <c r="M27" s="53"/>
      <c r="N27" s="53"/>
      <c r="O27" s="53"/>
      <c r="P27" s="54"/>
      <c r="Q27" s="251" t="s">
        <v>55</v>
      </c>
      <c r="R27" s="250"/>
      <c r="S27" s="250"/>
      <c r="T27" s="250"/>
      <c r="U27" s="55"/>
      <c r="V27" s="36"/>
      <c r="W27" s="36"/>
      <c r="X27" s="37"/>
      <c r="Y27" s="37"/>
      <c r="Z27" s="37"/>
      <c r="AA27" s="37"/>
      <c r="AB27" s="37"/>
      <c r="AC27" s="37"/>
      <c r="AD27" s="37"/>
      <c r="AE27" s="37"/>
      <c r="AF27" s="38">
        <f t="shared" si="0"/>
        <v>0</v>
      </c>
      <c r="AG27" s="10"/>
    </row>
    <row r="28" spans="3:33" ht="15" customHeight="1" x14ac:dyDescent="0.25">
      <c r="C28" s="56"/>
      <c r="D28" s="57"/>
      <c r="E28" s="57"/>
      <c r="F28" s="57"/>
      <c r="G28" s="58"/>
      <c r="H28" s="59"/>
      <c r="I28" s="59"/>
      <c r="J28" s="59"/>
      <c r="K28" s="59"/>
      <c r="L28" s="59"/>
      <c r="M28" s="59"/>
      <c r="N28" s="59"/>
      <c r="O28" s="60"/>
      <c r="P28" s="61"/>
      <c r="Q28" s="251" t="s">
        <v>18</v>
      </c>
      <c r="R28" s="250"/>
      <c r="S28" s="250"/>
      <c r="T28" s="250"/>
      <c r="U28" s="45"/>
      <c r="V28" s="46"/>
      <c r="W28" s="46"/>
      <c r="X28" s="47"/>
      <c r="Y28" s="47"/>
      <c r="Z28" s="47"/>
      <c r="AA28" s="47"/>
      <c r="AB28" s="47"/>
      <c r="AC28" s="47"/>
      <c r="AD28" s="47"/>
      <c r="AE28" s="47"/>
      <c r="AF28" s="48">
        <f>SUM(AF18:AF27)</f>
        <v>0</v>
      </c>
      <c r="AG28" s="10"/>
    </row>
    <row r="29" spans="3:33" ht="15" customHeight="1" thickBot="1" x14ac:dyDescent="0.3">
      <c r="C29" s="62" t="s">
        <v>56</v>
      </c>
      <c r="D29" s="63" t="s">
        <v>42</v>
      </c>
      <c r="E29" s="64"/>
      <c r="F29" s="64" t="s">
        <v>43</v>
      </c>
      <c r="G29" s="65">
        <v>2340</v>
      </c>
      <c r="H29" s="66">
        <v>275</v>
      </c>
      <c r="I29" s="66">
        <v>197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26">
        <f>SUM(H29:S29)</f>
        <v>472</v>
      </c>
      <c r="U29" s="36"/>
      <c r="V29" s="36"/>
      <c r="W29" s="67"/>
      <c r="X29" s="37"/>
      <c r="Y29" s="37"/>
      <c r="Z29" s="37">
        <v>18</v>
      </c>
      <c r="AA29" s="37">
        <v>3</v>
      </c>
      <c r="AB29" s="37">
        <v>136</v>
      </c>
      <c r="AC29" s="37">
        <v>31</v>
      </c>
      <c r="AD29" s="37">
        <v>8</v>
      </c>
      <c r="AE29" s="37">
        <v>1</v>
      </c>
      <c r="AF29" s="68">
        <f t="shared" ref="AF29:AF64" si="1">SUM(X29:AE29)</f>
        <v>197</v>
      </c>
      <c r="AG29" s="10"/>
    </row>
    <row r="30" spans="3:33" ht="15" customHeight="1" thickBot="1" x14ac:dyDescent="0.3">
      <c r="C30" s="69" t="s">
        <v>57</v>
      </c>
      <c r="D30" s="70" t="s">
        <v>44</v>
      </c>
      <c r="E30" s="71" t="s">
        <v>43</v>
      </c>
      <c r="F30" s="71"/>
      <c r="G30" s="72">
        <v>6000</v>
      </c>
      <c r="H30" s="73">
        <v>595</v>
      </c>
      <c r="I30" s="73">
        <v>509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4">
        <f>SUM(H30:S30)</f>
        <v>1104</v>
      </c>
      <c r="U30" s="75"/>
      <c r="V30" s="75"/>
      <c r="W30" s="75"/>
      <c r="X30" s="76"/>
      <c r="Y30" s="76"/>
      <c r="Z30" s="76">
        <v>56</v>
      </c>
      <c r="AA30" s="76">
        <v>9</v>
      </c>
      <c r="AB30" s="76">
        <v>351</v>
      </c>
      <c r="AC30" s="76">
        <v>77</v>
      </c>
      <c r="AD30" s="76">
        <v>13</v>
      </c>
      <c r="AE30" s="76">
        <v>3</v>
      </c>
      <c r="AF30" s="77">
        <f t="shared" si="1"/>
        <v>509</v>
      </c>
      <c r="AG30" s="10"/>
    </row>
    <row r="31" spans="3:33" ht="15" customHeight="1" x14ac:dyDescent="0.25">
      <c r="C31" s="78" t="s">
        <v>58</v>
      </c>
      <c r="D31" s="16" t="s">
        <v>46</v>
      </c>
      <c r="E31" s="79" t="s">
        <v>43</v>
      </c>
      <c r="F31" s="79"/>
      <c r="G31" s="80">
        <v>15</v>
      </c>
      <c r="H31" s="81">
        <v>4</v>
      </c>
      <c r="I31" s="81">
        <v>2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>
        <f>SUM(H31:S31)</f>
        <v>6</v>
      </c>
      <c r="U31" s="83"/>
      <c r="V31" s="83"/>
      <c r="W31" s="83"/>
      <c r="X31" s="84"/>
      <c r="Y31" s="84"/>
      <c r="Z31" s="84"/>
      <c r="AA31" s="84"/>
      <c r="AB31" s="84"/>
      <c r="AC31" s="84">
        <v>2</v>
      </c>
      <c r="AD31" s="84"/>
      <c r="AE31" s="84"/>
      <c r="AF31" s="85">
        <f t="shared" si="1"/>
        <v>2</v>
      </c>
      <c r="AG31" s="10"/>
    </row>
    <row r="32" spans="3:33" ht="15" customHeight="1" x14ac:dyDescent="0.25">
      <c r="C32" s="30"/>
      <c r="D32" s="31"/>
      <c r="E32" s="32"/>
      <c r="F32" s="32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243" t="s">
        <v>47</v>
      </c>
      <c r="R32" s="243"/>
      <c r="S32" s="243"/>
      <c r="T32" s="243"/>
      <c r="U32" s="45"/>
      <c r="V32" s="46"/>
      <c r="W32" s="46"/>
      <c r="X32" s="47"/>
      <c r="Y32" s="47"/>
      <c r="Z32" s="47"/>
      <c r="AA32" s="47"/>
      <c r="AB32" s="47"/>
      <c r="AC32" s="47"/>
      <c r="AD32" s="47"/>
      <c r="AE32" s="47"/>
      <c r="AF32" s="48"/>
      <c r="AG32" s="10"/>
    </row>
    <row r="33" spans="3:33" ht="15" customHeight="1" x14ac:dyDescent="0.25">
      <c r="C33" s="30"/>
      <c r="D33" s="31"/>
      <c r="E33" s="32"/>
      <c r="F33" s="32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244" t="s">
        <v>38</v>
      </c>
      <c r="R33" s="245"/>
      <c r="S33" s="245"/>
      <c r="T33" s="246"/>
      <c r="U33" s="55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8">
        <f>SUM(X33:AE33)</f>
        <v>0</v>
      </c>
      <c r="AG33" s="10"/>
    </row>
    <row r="34" spans="3:33" ht="15" customHeight="1" x14ac:dyDescent="0.25">
      <c r="C34" s="30"/>
      <c r="D34" s="31"/>
      <c r="E34" s="32"/>
      <c r="F34" s="32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247" t="s">
        <v>48</v>
      </c>
      <c r="R34" s="247"/>
      <c r="S34" s="247"/>
      <c r="T34" s="247"/>
      <c r="U34" s="55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8">
        <f t="shared" ref="AF34:AF41" si="2">SUM(X34:AE34)</f>
        <v>0</v>
      </c>
      <c r="AG34" s="10"/>
    </row>
    <row r="35" spans="3:33" ht="15" customHeight="1" x14ac:dyDescent="0.25">
      <c r="C35" s="30"/>
      <c r="D35" s="31"/>
      <c r="E35" s="32"/>
      <c r="F35" s="32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247" t="s">
        <v>49</v>
      </c>
      <c r="R35" s="247"/>
      <c r="S35" s="247"/>
      <c r="T35" s="247"/>
      <c r="U35" s="55"/>
      <c r="V35" s="36"/>
      <c r="W35" s="36"/>
      <c r="X35" s="37"/>
      <c r="Y35" s="37"/>
      <c r="Z35" s="37"/>
      <c r="AA35" s="37"/>
      <c r="AB35" s="37"/>
      <c r="AC35" s="37"/>
      <c r="AD35" s="37"/>
      <c r="AE35" s="37"/>
      <c r="AF35" s="38">
        <f t="shared" si="2"/>
        <v>0</v>
      </c>
      <c r="AG35" s="10"/>
    </row>
    <row r="36" spans="3:33" ht="15" customHeight="1" x14ac:dyDescent="0.25">
      <c r="C36" s="30"/>
      <c r="D36" s="31"/>
      <c r="E36" s="32"/>
      <c r="F36" s="32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247" t="s">
        <v>50</v>
      </c>
      <c r="R36" s="247"/>
      <c r="S36" s="247"/>
      <c r="T36" s="247"/>
      <c r="U36" s="55"/>
      <c r="V36" s="36"/>
      <c r="W36" s="36"/>
      <c r="X36" s="37"/>
      <c r="Y36" s="37"/>
      <c r="Z36" s="37"/>
      <c r="AA36" s="37"/>
      <c r="AB36" s="37"/>
      <c r="AC36" s="37"/>
      <c r="AD36" s="37"/>
      <c r="AE36" s="37"/>
      <c r="AF36" s="38">
        <f t="shared" si="2"/>
        <v>0</v>
      </c>
      <c r="AG36" s="10"/>
    </row>
    <row r="37" spans="3:33" ht="15" customHeight="1" x14ac:dyDescent="0.25">
      <c r="C37" s="30"/>
      <c r="D37" s="31"/>
      <c r="E37" s="32"/>
      <c r="F37" s="32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247" t="s">
        <v>51</v>
      </c>
      <c r="R37" s="247"/>
      <c r="S37" s="247"/>
      <c r="T37" s="247"/>
      <c r="U37" s="55"/>
      <c r="V37" s="36"/>
      <c r="W37" s="36"/>
      <c r="X37" s="37"/>
      <c r="Y37" s="37"/>
      <c r="Z37" s="37"/>
      <c r="AA37" s="37"/>
      <c r="AB37" s="37"/>
      <c r="AC37" s="37"/>
      <c r="AD37" s="37"/>
      <c r="AE37" s="37"/>
      <c r="AF37" s="38">
        <f t="shared" si="2"/>
        <v>0</v>
      </c>
      <c r="AG37" s="10"/>
    </row>
    <row r="38" spans="3:33" ht="15" customHeight="1" x14ac:dyDescent="0.25">
      <c r="C38" s="30"/>
      <c r="D38" s="31"/>
      <c r="E38" s="32"/>
      <c r="F38" s="32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250" t="s">
        <v>52</v>
      </c>
      <c r="R38" s="250"/>
      <c r="S38" s="250"/>
      <c r="T38" s="250"/>
      <c r="U38" s="55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8">
        <f t="shared" si="2"/>
        <v>0</v>
      </c>
      <c r="AG38" s="10"/>
    </row>
    <row r="39" spans="3:33" ht="15" customHeight="1" x14ac:dyDescent="0.25">
      <c r="C39" s="30"/>
      <c r="D39" s="31"/>
      <c r="E39" s="32"/>
      <c r="F39" s="32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251" t="s">
        <v>53</v>
      </c>
      <c r="R39" s="250"/>
      <c r="S39" s="250"/>
      <c r="T39" s="250"/>
      <c r="U39" s="55"/>
      <c r="V39" s="36"/>
      <c r="W39" s="36"/>
      <c r="X39" s="37"/>
      <c r="Y39" s="37"/>
      <c r="Z39" s="37"/>
      <c r="AA39" s="37"/>
      <c r="AB39" s="37"/>
      <c r="AC39" s="37"/>
      <c r="AD39" s="37"/>
      <c r="AE39" s="37"/>
      <c r="AF39" s="38">
        <f t="shared" si="2"/>
        <v>0</v>
      </c>
      <c r="AG39" s="10"/>
    </row>
    <row r="40" spans="3:33" ht="15" customHeight="1" x14ac:dyDescent="0.25">
      <c r="C40" s="30"/>
      <c r="D40" s="31"/>
      <c r="E40" s="32"/>
      <c r="F40" s="32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251" t="s">
        <v>54</v>
      </c>
      <c r="R40" s="250"/>
      <c r="S40" s="250"/>
      <c r="T40" s="250"/>
      <c r="U40" s="55"/>
      <c r="V40" s="36"/>
      <c r="W40" s="36"/>
      <c r="X40" s="37"/>
      <c r="Y40" s="37"/>
      <c r="Z40" s="37"/>
      <c r="AA40" s="37"/>
      <c r="AB40" s="37"/>
      <c r="AC40" s="37"/>
      <c r="AD40" s="37"/>
      <c r="AE40" s="37"/>
      <c r="AF40" s="38">
        <f t="shared" si="2"/>
        <v>0</v>
      </c>
      <c r="AG40" s="10"/>
    </row>
    <row r="41" spans="3:33" ht="15" customHeight="1" x14ac:dyDescent="0.25">
      <c r="C41" s="30"/>
      <c r="D41" s="31"/>
      <c r="E41" s="32"/>
      <c r="F41" s="32"/>
      <c r="G41" s="33"/>
      <c r="H41" s="34"/>
      <c r="I41" s="34"/>
      <c r="J41" s="34"/>
      <c r="K41" s="34"/>
      <c r="L41" s="34"/>
      <c r="M41" s="34"/>
      <c r="N41" s="34"/>
      <c r="O41" s="34"/>
      <c r="P41" s="34"/>
      <c r="Q41" s="251" t="s">
        <v>55</v>
      </c>
      <c r="R41" s="250"/>
      <c r="S41" s="250"/>
      <c r="T41" s="250"/>
      <c r="U41" s="55"/>
      <c r="V41" s="36"/>
      <c r="W41" s="36"/>
      <c r="X41" s="37"/>
      <c r="Y41" s="37"/>
      <c r="Z41" s="37"/>
      <c r="AA41" s="37"/>
      <c r="AB41" s="37"/>
      <c r="AC41" s="37"/>
      <c r="AD41" s="37"/>
      <c r="AE41" s="37"/>
      <c r="AF41" s="38">
        <f t="shared" si="2"/>
        <v>0</v>
      </c>
      <c r="AG41" s="10"/>
    </row>
    <row r="42" spans="3:33" ht="15" customHeight="1" x14ac:dyDescent="0.25">
      <c r="C42" s="30"/>
      <c r="D42" s="31"/>
      <c r="E42" s="32"/>
      <c r="F42" s="32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251" t="s">
        <v>18</v>
      </c>
      <c r="R42" s="250"/>
      <c r="S42" s="250"/>
      <c r="T42" s="250"/>
      <c r="U42" s="45"/>
      <c r="V42" s="46"/>
      <c r="W42" s="46"/>
      <c r="X42" s="47"/>
      <c r="Y42" s="47"/>
      <c r="Z42" s="47"/>
      <c r="AA42" s="47"/>
      <c r="AB42" s="47"/>
      <c r="AC42" s="47"/>
      <c r="AD42" s="47"/>
      <c r="AE42" s="47"/>
      <c r="AF42" s="48">
        <f>SUM(AF32:AF41)</f>
        <v>0</v>
      </c>
      <c r="AG42" s="10"/>
    </row>
    <row r="43" spans="3:33" ht="15" customHeight="1" x14ac:dyDescent="0.25">
      <c r="C43" s="62" t="s">
        <v>59</v>
      </c>
      <c r="D43" s="63" t="s">
        <v>42</v>
      </c>
      <c r="E43" s="64"/>
      <c r="F43" s="64" t="s">
        <v>43</v>
      </c>
      <c r="G43" s="65">
        <v>480</v>
      </c>
      <c r="H43" s="66">
        <v>32</v>
      </c>
      <c r="I43" s="66">
        <v>37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86">
        <f>SUM(H43:S43)</f>
        <v>69</v>
      </c>
      <c r="U43" s="87"/>
      <c r="V43" s="87"/>
      <c r="W43" s="88"/>
      <c r="X43" s="89"/>
      <c r="Y43" s="89"/>
      <c r="Z43" s="89"/>
      <c r="AA43" s="89"/>
      <c r="AB43" s="89">
        <v>8</v>
      </c>
      <c r="AC43" s="89">
        <v>24</v>
      </c>
      <c r="AD43" s="89"/>
      <c r="AE43" s="89">
        <v>5</v>
      </c>
      <c r="AF43" s="68">
        <f t="shared" si="1"/>
        <v>37</v>
      </c>
      <c r="AG43" s="10"/>
    </row>
    <row r="44" spans="3:33" ht="15" customHeight="1" thickBot="1" x14ac:dyDescent="0.3">
      <c r="C44" s="62" t="s">
        <v>60</v>
      </c>
      <c r="D44" s="63" t="s">
        <v>44</v>
      </c>
      <c r="E44" s="64" t="s">
        <v>43</v>
      </c>
      <c r="F44" s="64"/>
      <c r="G44" s="65">
        <v>900</v>
      </c>
      <c r="H44" s="90">
        <v>73</v>
      </c>
      <c r="I44" s="90">
        <v>73</v>
      </c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1">
        <f>SUM(H44:S44)</f>
        <v>146</v>
      </c>
      <c r="U44" s="87"/>
      <c r="V44" s="87"/>
      <c r="W44" s="87"/>
      <c r="X44" s="37"/>
      <c r="Y44" s="37"/>
      <c r="Z44" s="37"/>
      <c r="AA44" s="37"/>
      <c r="AB44" s="37">
        <v>11</v>
      </c>
      <c r="AC44" s="37">
        <v>57</v>
      </c>
      <c r="AD44" s="37"/>
      <c r="AE44" s="37">
        <v>5</v>
      </c>
      <c r="AF44" s="68">
        <f t="shared" si="1"/>
        <v>73</v>
      </c>
      <c r="AG44" s="10"/>
    </row>
    <row r="45" spans="3:33" ht="15" customHeight="1" x14ac:dyDescent="0.25">
      <c r="C45" s="234" t="s">
        <v>13</v>
      </c>
      <c r="D45" s="237" t="s">
        <v>14</v>
      </c>
      <c r="E45" s="239" t="s">
        <v>15</v>
      </c>
      <c r="F45" s="239"/>
      <c r="G45" s="240" t="s">
        <v>16</v>
      </c>
      <c r="H45" s="252" t="s">
        <v>17</v>
      </c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198"/>
      <c r="V45" s="198"/>
      <c r="W45" s="198"/>
      <c r="X45" s="12"/>
      <c r="Y45" s="12"/>
      <c r="Z45" s="13"/>
      <c r="AA45" s="13"/>
      <c r="AB45" s="13"/>
      <c r="AC45" s="13"/>
      <c r="AD45" s="13"/>
      <c r="AE45" s="13"/>
      <c r="AF45" s="199" t="s">
        <v>18</v>
      </c>
      <c r="AG45" s="10"/>
    </row>
    <row r="46" spans="3:33" ht="15" customHeight="1" x14ac:dyDescent="0.25">
      <c r="C46" s="235"/>
      <c r="D46" s="238"/>
      <c r="E46" s="226" t="s">
        <v>19</v>
      </c>
      <c r="F46" s="226" t="s">
        <v>20</v>
      </c>
      <c r="G46" s="241"/>
      <c r="H46" s="253" t="s">
        <v>21</v>
      </c>
      <c r="I46" s="253" t="s">
        <v>22</v>
      </c>
      <c r="J46" s="253" t="s">
        <v>23</v>
      </c>
      <c r="K46" s="253" t="s">
        <v>24</v>
      </c>
      <c r="L46" s="253" t="s">
        <v>25</v>
      </c>
      <c r="M46" s="253" t="s">
        <v>26</v>
      </c>
      <c r="N46" s="253" t="s">
        <v>27</v>
      </c>
      <c r="O46" s="253" t="s">
        <v>28</v>
      </c>
      <c r="P46" s="255" t="s">
        <v>29</v>
      </c>
      <c r="Q46" s="253" t="s">
        <v>30</v>
      </c>
      <c r="R46" s="253" t="s">
        <v>31</v>
      </c>
      <c r="S46" s="253" t="s">
        <v>32</v>
      </c>
      <c r="T46" s="257" t="s">
        <v>18</v>
      </c>
      <c r="U46" s="226" t="s">
        <v>31</v>
      </c>
      <c r="V46" s="226" t="s">
        <v>32</v>
      </c>
      <c r="W46" s="230" t="s">
        <v>18</v>
      </c>
      <c r="X46" s="248" t="s">
        <v>33</v>
      </c>
      <c r="Y46" s="249"/>
      <c r="Z46" s="248" t="s">
        <v>34</v>
      </c>
      <c r="AA46" s="249"/>
      <c r="AB46" s="201" t="s">
        <v>35</v>
      </c>
      <c r="AC46" s="202"/>
      <c r="AD46" s="201" t="s">
        <v>36</v>
      </c>
      <c r="AE46" s="202"/>
      <c r="AF46" s="200"/>
      <c r="AG46" s="10"/>
    </row>
    <row r="47" spans="3:33" ht="15" customHeight="1" thickBot="1" x14ac:dyDescent="0.3">
      <c r="C47" s="236"/>
      <c r="D47" s="238"/>
      <c r="E47" s="227"/>
      <c r="F47" s="227"/>
      <c r="G47" s="241"/>
      <c r="H47" s="254"/>
      <c r="I47" s="254"/>
      <c r="J47" s="254"/>
      <c r="K47" s="254"/>
      <c r="L47" s="254"/>
      <c r="M47" s="254"/>
      <c r="N47" s="254"/>
      <c r="O47" s="254"/>
      <c r="P47" s="256"/>
      <c r="Q47" s="254"/>
      <c r="R47" s="254"/>
      <c r="S47" s="254"/>
      <c r="T47" s="258"/>
      <c r="U47" s="227"/>
      <c r="V47" s="227"/>
      <c r="W47" s="231"/>
      <c r="X47" s="14" t="s">
        <v>37</v>
      </c>
      <c r="Y47" s="14" t="s">
        <v>38</v>
      </c>
      <c r="Z47" s="14" t="s">
        <v>37</v>
      </c>
      <c r="AA47" s="14" t="s">
        <v>38</v>
      </c>
      <c r="AB47" s="14" t="s">
        <v>37</v>
      </c>
      <c r="AC47" s="14" t="s">
        <v>38</v>
      </c>
      <c r="AD47" s="14" t="s">
        <v>39</v>
      </c>
      <c r="AE47" s="14" t="s">
        <v>38</v>
      </c>
      <c r="AF47" s="200"/>
      <c r="AG47" s="10"/>
    </row>
    <row r="48" spans="3:33" ht="15" customHeight="1" x14ac:dyDescent="0.25">
      <c r="C48" s="78" t="s">
        <v>61</v>
      </c>
      <c r="D48" s="16" t="s">
        <v>46</v>
      </c>
      <c r="E48" s="79" t="s">
        <v>43</v>
      </c>
      <c r="F48" s="79"/>
      <c r="G48" s="80">
        <v>20</v>
      </c>
      <c r="H48" s="81">
        <v>2</v>
      </c>
      <c r="I48" s="81">
        <v>0</v>
      </c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>
        <f>SUM(H48:S48)</f>
        <v>2</v>
      </c>
      <c r="U48" s="83"/>
      <c r="V48" s="83"/>
      <c r="W48" s="83"/>
      <c r="X48" s="84"/>
      <c r="Y48" s="84"/>
      <c r="Z48" s="84"/>
      <c r="AA48" s="84"/>
      <c r="AB48" s="84"/>
      <c r="AC48" s="84"/>
      <c r="AD48" s="84"/>
      <c r="AE48" s="84"/>
      <c r="AF48" s="85">
        <f t="shared" si="1"/>
        <v>0</v>
      </c>
      <c r="AG48" s="10"/>
    </row>
    <row r="49" spans="3:33" ht="15" customHeight="1" x14ac:dyDescent="0.25">
      <c r="C49" s="30"/>
      <c r="D49" s="31"/>
      <c r="E49" s="32"/>
      <c r="F49" s="32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243" t="s">
        <v>47</v>
      </c>
      <c r="R49" s="243"/>
      <c r="S49" s="243"/>
      <c r="T49" s="243"/>
      <c r="U49" s="45"/>
      <c r="V49" s="46"/>
      <c r="W49" s="46"/>
      <c r="X49" s="47"/>
      <c r="Y49" s="47"/>
      <c r="Z49" s="47"/>
      <c r="AA49" s="47"/>
      <c r="AB49" s="47"/>
      <c r="AC49" s="47"/>
      <c r="AD49" s="47"/>
      <c r="AE49" s="47"/>
      <c r="AF49" s="48"/>
      <c r="AG49" s="10"/>
    </row>
    <row r="50" spans="3:33" ht="15" customHeight="1" x14ac:dyDescent="0.25">
      <c r="C50" s="30"/>
      <c r="D50" s="31"/>
      <c r="E50" s="32"/>
      <c r="F50" s="32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244" t="s">
        <v>38</v>
      </c>
      <c r="R50" s="245"/>
      <c r="S50" s="245"/>
      <c r="T50" s="246"/>
      <c r="U50" s="55"/>
      <c r="V50" s="36"/>
      <c r="W50" s="36"/>
      <c r="X50" s="37"/>
      <c r="Y50" s="37"/>
      <c r="Z50" s="37"/>
      <c r="AA50" s="37"/>
      <c r="AB50" s="37"/>
      <c r="AC50" s="37"/>
      <c r="AD50" s="37"/>
      <c r="AE50" s="37"/>
      <c r="AF50" s="38">
        <f>SUM(X50:AE50)</f>
        <v>0</v>
      </c>
      <c r="AG50" s="10"/>
    </row>
    <row r="51" spans="3:33" ht="15" customHeight="1" x14ac:dyDescent="0.25">
      <c r="C51" s="30"/>
      <c r="D51" s="31"/>
      <c r="E51" s="32"/>
      <c r="F51" s="32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247" t="s">
        <v>48</v>
      </c>
      <c r="R51" s="247"/>
      <c r="S51" s="247"/>
      <c r="T51" s="247"/>
      <c r="U51" s="55"/>
      <c r="V51" s="36"/>
      <c r="W51" s="36"/>
      <c r="X51" s="37"/>
      <c r="Y51" s="37"/>
      <c r="Z51" s="37"/>
      <c r="AA51" s="37"/>
      <c r="AB51" s="37"/>
      <c r="AC51" s="37"/>
      <c r="AD51" s="37"/>
      <c r="AE51" s="37"/>
      <c r="AF51" s="38">
        <f t="shared" ref="AF51:AF58" si="3">SUM(X51:AE51)</f>
        <v>0</v>
      </c>
      <c r="AG51" s="10"/>
    </row>
    <row r="52" spans="3:33" ht="15" customHeight="1" x14ac:dyDescent="0.25">
      <c r="C52" s="30"/>
      <c r="D52" s="31"/>
      <c r="E52" s="32"/>
      <c r="F52" s="32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247" t="s">
        <v>49</v>
      </c>
      <c r="R52" s="247"/>
      <c r="S52" s="247"/>
      <c r="T52" s="247"/>
      <c r="U52" s="55"/>
      <c r="V52" s="36"/>
      <c r="W52" s="36"/>
      <c r="X52" s="37"/>
      <c r="Y52" s="37"/>
      <c r="Z52" s="37"/>
      <c r="AA52" s="37"/>
      <c r="AB52" s="37"/>
      <c r="AC52" s="37"/>
      <c r="AD52" s="37"/>
      <c r="AE52" s="37"/>
      <c r="AF52" s="38">
        <f t="shared" si="3"/>
        <v>0</v>
      </c>
      <c r="AG52" s="10"/>
    </row>
    <row r="53" spans="3:33" ht="15" customHeight="1" x14ac:dyDescent="0.25">
      <c r="C53" s="30"/>
      <c r="D53" s="31"/>
      <c r="E53" s="32"/>
      <c r="F53" s="32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247" t="s">
        <v>50</v>
      </c>
      <c r="R53" s="247"/>
      <c r="S53" s="247"/>
      <c r="T53" s="247"/>
      <c r="U53" s="55"/>
      <c r="V53" s="36"/>
      <c r="W53" s="36"/>
      <c r="X53" s="37"/>
      <c r="Y53" s="37"/>
      <c r="Z53" s="37"/>
      <c r="AA53" s="37"/>
      <c r="AB53" s="37"/>
      <c r="AC53" s="37"/>
      <c r="AD53" s="37"/>
      <c r="AE53" s="37"/>
      <c r="AF53" s="38">
        <f t="shared" si="3"/>
        <v>0</v>
      </c>
      <c r="AG53" s="10"/>
    </row>
    <row r="54" spans="3:33" ht="15" customHeight="1" x14ac:dyDescent="0.25">
      <c r="C54" s="30"/>
      <c r="D54" s="31"/>
      <c r="E54" s="32"/>
      <c r="F54" s="32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247" t="s">
        <v>51</v>
      </c>
      <c r="R54" s="247"/>
      <c r="S54" s="247"/>
      <c r="T54" s="247"/>
      <c r="U54" s="55"/>
      <c r="V54" s="36"/>
      <c r="W54" s="36"/>
      <c r="X54" s="37"/>
      <c r="Y54" s="37"/>
      <c r="Z54" s="37"/>
      <c r="AA54" s="37"/>
      <c r="AB54" s="37"/>
      <c r="AC54" s="37"/>
      <c r="AD54" s="37"/>
      <c r="AE54" s="37"/>
      <c r="AF54" s="38">
        <f t="shared" si="3"/>
        <v>0</v>
      </c>
      <c r="AG54" s="10"/>
    </row>
    <row r="55" spans="3:33" ht="15" customHeight="1" x14ac:dyDescent="0.25">
      <c r="C55" s="30"/>
      <c r="D55" s="31"/>
      <c r="E55" s="32"/>
      <c r="F55" s="32"/>
      <c r="G55" s="33"/>
      <c r="H55" s="34"/>
      <c r="I55" s="34"/>
      <c r="J55" s="34"/>
      <c r="K55" s="34"/>
      <c r="L55" s="34"/>
      <c r="M55" s="34"/>
      <c r="N55" s="34"/>
      <c r="O55" s="34"/>
      <c r="P55" s="34"/>
      <c r="Q55" s="250" t="s">
        <v>52</v>
      </c>
      <c r="R55" s="250"/>
      <c r="S55" s="250"/>
      <c r="T55" s="250"/>
      <c r="U55" s="55"/>
      <c r="V55" s="36"/>
      <c r="W55" s="36"/>
      <c r="X55" s="37"/>
      <c r="Y55" s="37"/>
      <c r="Z55" s="37"/>
      <c r="AA55" s="37"/>
      <c r="AB55" s="37"/>
      <c r="AC55" s="37"/>
      <c r="AD55" s="37"/>
      <c r="AE55" s="37"/>
      <c r="AF55" s="38">
        <f t="shared" si="3"/>
        <v>0</v>
      </c>
      <c r="AG55" s="10"/>
    </row>
    <row r="56" spans="3:33" ht="15" customHeight="1" x14ac:dyDescent="0.25">
      <c r="C56" s="30"/>
      <c r="D56" s="31"/>
      <c r="E56" s="32"/>
      <c r="F56" s="32"/>
      <c r="G56" s="33"/>
      <c r="H56" s="34"/>
      <c r="I56" s="34"/>
      <c r="J56" s="34"/>
      <c r="K56" s="34"/>
      <c r="L56" s="34"/>
      <c r="M56" s="34"/>
      <c r="N56" s="34"/>
      <c r="O56" s="34"/>
      <c r="P56" s="34"/>
      <c r="Q56" s="251" t="s">
        <v>53</v>
      </c>
      <c r="R56" s="250"/>
      <c r="S56" s="250"/>
      <c r="T56" s="250"/>
      <c r="U56" s="55"/>
      <c r="V56" s="36"/>
      <c r="W56" s="36"/>
      <c r="X56" s="37"/>
      <c r="Y56" s="37"/>
      <c r="Z56" s="37"/>
      <c r="AA56" s="37"/>
      <c r="AB56" s="37"/>
      <c r="AC56" s="37"/>
      <c r="AD56" s="37"/>
      <c r="AE56" s="37"/>
      <c r="AF56" s="38">
        <f t="shared" si="3"/>
        <v>0</v>
      </c>
      <c r="AG56" s="10"/>
    </row>
    <row r="57" spans="3:33" ht="15" customHeight="1" x14ac:dyDescent="0.25">
      <c r="C57" s="30"/>
      <c r="D57" s="31"/>
      <c r="E57" s="32"/>
      <c r="F57" s="32"/>
      <c r="G57" s="33"/>
      <c r="H57" s="34"/>
      <c r="I57" s="34"/>
      <c r="J57" s="34"/>
      <c r="K57" s="34"/>
      <c r="L57" s="34"/>
      <c r="M57" s="34"/>
      <c r="N57" s="34"/>
      <c r="O57" s="34"/>
      <c r="P57" s="34"/>
      <c r="Q57" s="251" t="s">
        <v>54</v>
      </c>
      <c r="R57" s="250"/>
      <c r="S57" s="250"/>
      <c r="T57" s="250"/>
      <c r="U57" s="55"/>
      <c r="V57" s="36"/>
      <c r="W57" s="36"/>
      <c r="X57" s="37"/>
      <c r="Y57" s="37"/>
      <c r="Z57" s="37"/>
      <c r="AA57" s="37"/>
      <c r="AB57" s="37"/>
      <c r="AC57" s="37"/>
      <c r="AD57" s="37"/>
      <c r="AE57" s="37"/>
      <c r="AF57" s="38">
        <f t="shared" si="3"/>
        <v>0</v>
      </c>
      <c r="AG57" s="10"/>
    </row>
    <row r="58" spans="3:33" ht="15" customHeight="1" x14ac:dyDescent="0.25">
      <c r="C58" s="30"/>
      <c r="D58" s="31"/>
      <c r="E58" s="32"/>
      <c r="F58" s="32"/>
      <c r="G58" s="33"/>
      <c r="H58" s="34"/>
      <c r="I58" s="34"/>
      <c r="J58" s="34"/>
      <c r="K58" s="34"/>
      <c r="L58" s="34"/>
      <c r="M58" s="34"/>
      <c r="N58" s="34"/>
      <c r="O58" s="34"/>
      <c r="P58" s="34"/>
      <c r="Q58" s="251" t="s">
        <v>55</v>
      </c>
      <c r="R58" s="250"/>
      <c r="S58" s="250"/>
      <c r="T58" s="250"/>
      <c r="U58" s="55"/>
      <c r="V58" s="36"/>
      <c r="W58" s="36"/>
      <c r="X58" s="37"/>
      <c r="Y58" s="37"/>
      <c r="Z58" s="37"/>
      <c r="AA58" s="37"/>
      <c r="AB58" s="37"/>
      <c r="AC58" s="37"/>
      <c r="AD58" s="37"/>
      <c r="AE58" s="37"/>
      <c r="AF58" s="38">
        <f t="shared" si="3"/>
        <v>0</v>
      </c>
      <c r="AG58" s="10"/>
    </row>
    <row r="59" spans="3:33" ht="15" customHeight="1" x14ac:dyDescent="0.25">
      <c r="C59" s="30"/>
      <c r="D59" s="31"/>
      <c r="E59" s="32"/>
      <c r="F59" s="32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251" t="s">
        <v>18</v>
      </c>
      <c r="R59" s="250"/>
      <c r="S59" s="250"/>
      <c r="T59" s="250"/>
      <c r="U59" s="45"/>
      <c r="V59" s="46"/>
      <c r="W59" s="46"/>
      <c r="X59" s="47"/>
      <c r="Y59" s="47"/>
      <c r="Z59" s="47"/>
      <c r="AA59" s="47"/>
      <c r="AB59" s="47"/>
      <c r="AC59" s="47"/>
      <c r="AD59" s="47"/>
      <c r="AE59" s="47"/>
      <c r="AF59" s="48">
        <f>SUM(AF49:AF58)</f>
        <v>0</v>
      </c>
      <c r="AG59" s="10"/>
    </row>
    <row r="60" spans="3:33" ht="15" customHeight="1" x14ac:dyDescent="0.25">
      <c r="C60" s="62" t="s">
        <v>62</v>
      </c>
      <c r="D60" s="63" t="s">
        <v>42</v>
      </c>
      <c r="E60" s="64"/>
      <c r="F60" s="64" t="s">
        <v>43</v>
      </c>
      <c r="G60" s="65">
        <v>420</v>
      </c>
      <c r="H60" s="66">
        <v>33</v>
      </c>
      <c r="I60" s="66">
        <v>25</v>
      </c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86">
        <f>SUM(H60:S60)</f>
        <v>58</v>
      </c>
      <c r="U60" s="87"/>
      <c r="V60" s="87"/>
      <c r="W60" s="88"/>
      <c r="X60" s="89"/>
      <c r="Y60" s="89"/>
      <c r="Z60" s="89">
        <v>1</v>
      </c>
      <c r="AA60" s="89">
        <v>2</v>
      </c>
      <c r="AB60" s="89">
        <v>3</v>
      </c>
      <c r="AC60" s="89">
        <v>19</v>
      </c>
      <c r="AD60" s="89"/>
      <c r="AE60" s="89"/>
      <c r="AF60" s="68">
        <f t="shared" si="1"/>
        <v>25</v>
      </c>
      <c r="AG60" s="10"/>
    </row>
    <row r="61" spans="3:33" ht="15" customHeight="1" thickBot="1" x14ac:dyDescent="0.3">
      <c r="C61" s="62" t="s">
        <v>63</v>
      </c>
      <c r="D61" s="63" t="s">
        <v>44</v>
      </c>
      <c r="E61" s="64" t="s">
        <v>43</v>
      </c>
      <c r="F61" s="64"/>
      <c r="G61" s="65">
        <v>1350</v>
      </c>
      <c r="H61" s="90">
        <v>102</v>
      </c>
      <c r="I61" s="90">
        <v>75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1">
        <f>SUM(H61:S61)</f>
        <v>177</v>
      </c>
      <c r="U61" s="87"/>
      <c r="V61" s="87"/>
      <c r="W61" s="87"/>
      <c r="X61" s="37"/>
      <c r="Y61" s="37"/>
      <c r="Z61" s="37">
        <v>1</v>
      </c>
      <c r="AA61" s="37">
        <v>12</v>
      </c>
      <c r="AB61" s="37">
        <v>9</v>
      </c>
      <c r="AC61" s="37">
        <v>50</v>
      </c>
      <c r="AD61" s="37"/>
      <c r="AE61" s="37"/>
      <c r="AF61" s="68">
        <f t="shared" si="1"/>
        <v>72</v>
      </c>
      <c r="AG61" s="10"/>
    </row>
    <row r="62" spans="3:33" ht="15" customHeight="1" x14ac:dyDescent="0.25">
      <c r="C62" s="78" t="s">
        <v>64</v>
      </c>
      <c r="D62" s="16" t="s">
        <v>46</v>
      </c>
      <c r="E62" s="79" t="s">
        <v>43</v>
      </c>
      <c r="F62" s="79"/>
      <c r="G62" s="80">
        <v>12</v>
      </c>
      <c r="H62" s="81">
        <v>0</v>
      </c>
      <c r="I62" s="81">
        <v>0</v>
      </c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2">
        <f>SUM(H62:S62)</f>
        <v>0</v>
      </c>
      <c r="U62" s="83"/>
      <c r="V62" s="83"/>
      <c r="W62" s="83"/>
      <c r="X62" s="84"/>
      <c r="Y62" s="84"/>
      <c r="Z62" s="84"/>
      <c r="AA62" s="84"/>
      <c r="AB62" s="84"/>
      <c r="AC62" s="84"/>
      <c r="AD62" s="84"/>
      <c r="AE62" s="84"/>
      <c r="AF62" s="85">
        <f t="shared" si="1"/>
        <v>0</v>
      </c>
      <c r="AG62" s="10"/>
    </row>
    <row r="63" spans="3:33" ht="15" customHeight="1" x14ac:dyDescent="0.25">
      <c r="C63" s="62" t="s">
        <v>65</v>
      </c>
      <c r="D63" s="63" t="s">
        <v>42</v>
      </c>
      <c r="E63" s="64"/>
      <c r="F63" s="64" t="s">
        <v>43</v>
      </c>
      <c r="G63" s="65">
        <v>360</v>
      </c>
      <c r="H63" s="66">
        <v>19</v>
      </c>
      <c r="I63" s="66">
        <v>13</v>
      </c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86">
        <f>SUM(H63:S63)</f>
        <v>32</v>
      </c>
      <c r="U63" s="87"/>
      <c r="V63" s="87"/>
      <c r="W63" s="88"/>
      <c r="X63" s="89">
        <v>1</v>
      </c>
      <c r="Y63" s="89"/>
      <c r="Z63" s="89">
        <v>1</v>
      </c>
      <c r="AA63" s="89">
        <v>2</v>
      </c>
      <c r="AB63" s="89">
        <v>5</v>
      </c>
      <c r="AC63" s="89">
        <v>4</v>
      </c>
      <c r="AD63" s="89"/>
      <c r="AE63" s="89"/>
      <c r="AF63" s="68">
        <f t="shared" si="1"/>
        <v>13</v>
      </c>
      <c r="AG63" s="10"/>
    </row>
    <row r="64" spans="3:33" ht="15" customHeight="1" thickBot="1" x14ac:dyDescent="0.3">
      <c r="C64" s="92" t="s">
        <v>66</v>
      </c>
      <c r="D64" s="93" t="s">
        <v>44</v>
      </c>
      <c r="E64" s="23" t="s">
        <v>43</v>
      </c>
      <c r="F64" s="23"/>
      <c r="G64" s="24">
        <v>150</v>
      </c>
      <c r="H64" s="25">
        <v>40</v>
      </c>
      <c r="I64" s="25">
        <v>24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6">
        <f t="shared" ref="T64:T71" si="4">SUM(H64:S64)</f>
        <v>64</v>
      </c>
      <c r="U64" s="27"/>
      <c r="V64" s="27"/>
      <c r="W64" s="27"/>
      <c r="X64" s="28">
        <v>1</v>
      </c>
      <c r="Y64" s="28"/>
      <c r="Z64" s="28">
        <v>1</v>
      </c>
      <c r="AA64" s="28">
        <v>5</v>
      </c>
      <c r="AB64" s="28">
        <v>10</v>
      </c>
      <c r="AC64" s="28">
        <v>7</v>
      </c>
      <c r="AD64" s="28"/>
      <c r="AE64" s="28"/>
      <c r="AF64" s="29">
        <f t="shared" si="1"/>
        <v>24</v>
      </c>
      <c r="AG64" s="10"/>
    </row>
    <row r="65" spans="3:33" ht="15" customHeight="1" x14ac:dyDescent="0.25">
      <c r="C65" s="259" t="s">
        <v>67</v>
      </c>
      <c r="D65" s="31" t="s">
        <v>44</v>
      </c>
      <c r="E65" s="32" t="s">
        <v>43</v>
      </c>
      <c r="F65" s="32"/>
      <c r="G65" s="33">
        <v>800</v>
      </c>
      <c r="H65" s="34">
        <v>151</v>
      </c>
      <c r="I65" s="34">
        <v>92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>
        <f t="shared" si="4"/>
        <v>243</v>
      </c>
      <c r="U65" s="36"/>
      <c r="V65" s="36"/>
      <c r="W65" s="36"/>
      <c r="X65" s="37"/>
      <c r="Y65" s="37"/>
      <c r="Z65" s="37">
        <v>1</v>
      </c>
      <c r="AA65" s="37">
        <v>13</v>
      </c>
      <c r="AB65" s="37">
        <v>63</v>
      </c>
      <c r="AC65" s="37">
        <v>15</v>
      </c>
      <c r="AD65" s="37"/>
      <c r="AE65" s="37"/>
      <c r="AF65" s="85">
        <f>SUM(X65:AE65)</f>
        <v>92</v>
      </c>
      <c r="AG65" s="10"/>
    </row>
    <row r="66" spans="3:33" ht="15" customHeight="1" x14ac:dyDescent="0.25">
      <c r="C66" s="260"/>
      <c r="D66" s="63" t="s">
        <v>42</v>
      </c>
      <c r="E66" s="64"/>
      <c r="F66" s="64" t="s">
        <v>43</v>
      </c>
      <c r="G66" s="65">
        <v>280</v>
      </c>
      <c r="H66" s="90">
        <v>47</v>
      </c>
      <c r="I66" s="90">
        <v>39</v>
      </c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1">
        <f t="shared" si="4"/>
        <v>86</v>
      </c>
      <c r="U66" s="87"/>
      <c r="V66" s="87"/>
      <c r="W66" s="87"/>
      <c r="X66" s="89"/>
      <c r="Y66" s="89"/>
      <c r="Z66" s="89">
        <v>1</v>
      </c>
      <c r="AA66" s="89">
        <v>3</v>
      </c>
      <c r="AB66" s="89">
        <v>28</v>
      </c>
      <c r="AC66" s="89">
        <v>7</v>
      </c>
      <c r="AD66" s="89"/>
      <c r="AE66" s="89"/>
      <c r="AF66" s="68">
        <f>SUM(X66:AE66)</f>
        <v>39</v>
      </c>
      <c r="AG66" s="10"/>
    </row>
    <row r="67" spans="3:33" ht="15" customHeight="1" x14ac:dyDescent="0.25">
      <c r="C67" s="261" t="s">
        <v>68</v>
      </c>
      <c r="D67" s="63" t="s">
        <v>44</v>
      </c>
      <c r="E67" s="64" t="s">
        <v>43</v>
      </c>
      <c r="F67" s="64"/>
      <c r="G67" s="65">
        <v>500</v>
      </c>
      <c r="H67" s="90">
        <v>31</v>
      </c>
      <c r="I67" s="90">
        <v>60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1">
        <f t="shared" si="4"/>
        <v>91</v>
      </c>
      <c r="U67" s="87"/>
      <c r="V67" s="87"/>
      <c r="W67" s="87"/>
      <c r="X67" s="89"/>
      <c r="Y67" s="89"/>
      <c r="Z67" s="89"/>
      <c r="AA67" s="89"/>
      <c r="AB67" s="89">
        <v>4</v>
      </c>
      <c r="AC67" s="89">
        <v>36</v>
      </c>
      <c r="AD67" s="89">
        <v>1</v>
      </c>
      <c r="AE67" s="89">
        <v>19</v>
      </c>
      <c r="AF67" s="68">
        <f t="shared" ref="AF67:AF69" si="5">SUM(X67:AE67)</f>
        <v>60</v>
      </c>
      <c r="AG67" s="10"/>
    </row>
    <row r="68" spans="3:33" ht="15" customHeight="1" x14ac:dyDescent="0.25">
      <c r="C68" s="260"/>
      <c r="D68" s="63" t="s">
        <v>42</v>
      </c>
      <c r="E68" s="64"/>
      <c r="F68" s="64" t="s">
        <v>43</v>
      </c>
      <c r="G68" s="65">
        <v>200</v>
      </c>
      <c r="H68" s="90">
        <v>17</v>
      </c>
      <c r="I68" s="90">
        <v>26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1">
        <f t="shared" si="4"/>
        <v>43</v>
      </c>
      <c r="U68" s="87"/>
      <c r="V68" s="87"/>
      <c r="W68" s="87"/>
      <c r="X68" s="89"/>
      <c r="Y68" s="89"/>
      <c r="Z68" s="89"/>
      <c r="AA68" s="89"/>
      <c r="AB68" s="89">
        <v>1</v>
      </c>
      <c r="AC68" s="89">
        <v>16</v>
      </c>
      <c r="AD68" s="89">
        <v>1</v>
      </c>
      <c r="AE68" s="89">
        <v>8</v>
      </c>
      <c r="AF68" s="68">
        <f t="shared" si="5"/>
        <v>26</v>
      </c>
      <c r="AG68" s="10"/>
    </row>
    <row r="69" spans="3:33" ht="15" customHeight="1" x14ac:dyDescent="0.25">
      <c r="C69" s="261" t="s">
        <v>69</v>
      </c>
      <c r="D69" s="63" t="s">
        <v>44</v>
      </c>
      <c r="E69" s="64" t="s">
        <v>43</v>
      </c>
      <c r="F69" s="64"/>
      <c r="G69" s="65">
        <v>50</v>
      </c>
      <c r="H69" s="90">
        <v>7</v>
      </c>
      <c r="I69" s="90">
        <v>12</v>
      </c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1">
        <f t="shared" si="4"/>
        <v>19</v>
      </c>
      <c r="U69" s="87"/>
      <c r="V69" s="87"/>
      <c r="W69" s="87"/>
      <c r="X69" s="89"/>
      <c r="Y69" s="89"/>
      <c r="Z69" s="89"/>
      <c r="AA69" s="89"/>
      <c r="AB69" s="89"/>
      <c r="AC69" s="89">
        <v>12</v>
      </c>
      <c r="AD69" s="89"/>
      <c r="AE69" s="89"/>
      <c r="AF69" s="68">
        <f t="shared" si="5"/>
        <v>12</v>
      </c>
      <c r="AG69" s="10"/>
    </row>
    <row r="70" spans="3:33" ht="15" customHeight="1" thickBot="1" x14ac:dyDescent="0.3">
      <c r="C70" s="259"/>
      <c r="D70" s="70" t="s">
        <v>42</v>
      </c>
      <c r="E70" s="71"/>
      <c r="F70" s="71" t="s">
        <v>43</v>
      </c>
      <c r="G70" s="72">
        <v>15</v>
      </c>
      <c r="H70" s="73">
        <v>3</v>
      </c>
      <c r="I70" s="73">
        <v>2</v>
      </c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4">
        <f t="shared" si="4"/>
        <v>5</v>
      </c>
      <c r="U70" s="75"/>
      <c r="V70" s="75"/>
      <c r="W70" s="75"/>
      <c r="X70" s="94"/>
      <c r="Y70" s="94"/>
      <c r="Z70" s="94"/>
      <c r="AA70" s="94"/>
      <c r="AB70" s="94"/>
      <c r="AC70" s="94">
        <v>2</v>
      </c>
      <c r="AD70" s="94"/>
      <c r="AE70" s="94"/>
      <c r="AF70" s="29">
        <f>SUM(X70:AE70)</f>
        <v>2</v>
      </c>
      <c r="AG70" s="10"/>
    </row>
    <row r="71" spans="3:33" ht="15" customHeight="1" x14ac:dyDescent="0.25">
      <c r="C71" s="78" t="s">
        <v>70</v>
      </c>
      <c r="D71" s="16" t="s">
        <v>46</v>
      </c>
      <c r="E71" s="79" t="s">
        <v>43</v>
      </c>
      <c r="F71" s="79"/>
      <c r="G71" s="80">
        <v>500</v>
      </c>
      <c r="H71" s="81">
        <v>43</v>
      </c>
      <c r="I71" s="81">
        <v>51</v>
      </c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2">
        <f t="shared" si="4"/>
        <v>94</v>
      </c>
      <c r="U71" s="83"/>
      <c r="V71" s="83"/>
      <c r="W71" s="83"/>
      <c r="X71" s="84">
        <v>22</v>
      </c>
      <c r="Y71" s="84">
        <v>3</v>
      </c>
      <c r="Z71" s="84">
        <v>16</v>
      </c>
      <c r="AA71" s="84">
        <v>10</v>
      </c>
      <c r="AB71" s="84"/>
      <c r="AC71" s="84"/>
      <c r="AD71" s="84"/>
      <c r="AE71" s="84"/>
      <c r="AF71" s="85">
        <f>SUM(X71:AE71)</f>
        <v>51</v>
      </c>
      <c r="AG71" s="10"/>
    </row>
    <row r="72" spans="3:33" ht="15" customHeight="1" x14ac:dyDescent="0.25">
      <c r="C72" s="39"/>
      <c r="D72" s="40"/>
      <c r="E72" s="41"/>
      <c r="F72" s="41"/>
      <c r="G72" s="42"/>
      <c r="H72" s="43"/>
      <c r="I72" s="43"/>
      <c r="J72" s="43"/>
      <c r="K72" s="43"/>
      <c r="L72" s="43"/>
      <c r="M72" s="43"/>
      <c r="N72" s="43"/>
      <c r="O72" s="43"/>
      <c r="P72" s="44"/>
      <c r="Q72" s="243" t="s">
        <v>47</v>
      </c>
      <c r="R72" s="243"/>
      <c r="S72" s="243"/>
      <c r="T72" s="243"/>
      <c r="U72" s="45"/>
      <c r="V72" s="46"/>
      <c r="W72" s="46"/>
      <c r="X72" s="47"/>
      <c r="Y72" s="47"/>
      <c r="Z72" s="47"/>
      <c r="AA72" s="47"/>
      <c r="AB72" s="47"/>
      <c r="AC72" s="47"/>
      <c r="AD72" s="47"/>
      <c r="AE72" s="47"/>
      <c r="AF72" s="48"/>
      <c r="AG72" s="10"/>
    </row>
    <row r="73" spans="3:33" ht="15" customHeight="1" x14ac:dyDescent="0.25">
      <c r="C73" s="49"/>
      <c r="D73" s="50"/>
      <c r="E73" s="51"/>
      <c r="F73" s="51"/>
      <c r="G73" s="52"/>
      <c r="H73" s="53"/>
      <c r="I73" s="53"/>
      <c r="J73" s="53"/>
      <c r="K73" s="53"/>
      <c r="L73" s="53"/>
      <c r="M73" s="53"/>
      <c r="N73" s="53"/>
      <c r="O73" s="53"/>
      <c r="P73" s="54"/>
      <c r="Q73" s="244" t="s">
        <v>38</v>
      </c>
      <c r="R73" s="245"/>
      <c r="S73" s="245"/>
      <c r="T73" s="246"/>
      <c r="U73" s="55"/>
      <c r="V73" s="36"/>
      <c r="W73" s="36"/>
      <c r="X73" s="37"/>
      <c r="Y73" s="37"/>
      <c r="Z73" s="37"/>
      <c r="AA73" s="37"/>
      <c r="AB73" s="37"/>
      <c r="AC73" s="37"/>
      <c r="AD73" s="37"/>
      <c r="AE73" s="37"/>
      <c r="AF73" s="38">
        <f>SUM(X73:AE73)</f>
        <v>0</v>
      </c>
      <c r="AG73" s="10"/>
    </row>
    <row r="74" spans="3:33" ht="15" customHeight="1" x14ac:dyDescent="0.25">
      <c r="C74" s="49"/>
      <c r="D74" s="50"/>
      <c r="E74" s="51"/>
      <c r="F74" s="51"/>
      <c r="G74" s="52"/>
      <c r="H74" s="53"/>
      <c r="I74" s="53"/>
      <c r="J74" s="53"/>
      <c r="K74" s="53"/>
      <c r="L74" s="53"/>
      <c r="M74" s="53"/>
      <c r="N74" s="53"/>
      <c r="O74" s="53"/>
      <c r="P74" s="54"/>
      <c r="Q74" s="247" t="s">
        <v>48</v>
      </c>
      <c r="R74" s="247"/>
      <c r="S74" s="247"/>
      <c r="T74" s="247"/>
      <c r="U74" s="55"/>
      <c r="V74" s="36"/>
      <c r="W74" s="36"/>
      <c r="X74" s="37"/>
      <c r="Y74" s="37"/>
      <c r="Z74" s="37"/>
      <c r="AA74" s="37"/>
      <c r="AB74" s="37"/>
      <c r="AC74" s="37"/>
      <c r="AD74" s="37"/>
      <c r="AE74" s="37"/>
      <c r="AF74" s="38">
        <f t="shared" ref="AF74:AF81" si="6">SUM(X74:AE74)</f>
        <v>0</v>
      </c>
      <c r="AG74" s="10"/>
    </row>
    <row r="75" spans="3:33" ht="15" customHeight="1" x14ac:dyDescent="0.25">
      <c r="C75" s="49"/>
      <c r="D75" s="50"/>
      <c r="E75" s="51"/>
      <c r="F75" s="51"/>
      <c r="G75" s="52"/>
      <c r="H75" s="53"/>
      <c r="I75" s="53"/>
      <c r="J75" s="53"/>
      <c r="K75" s="53"/>
      <c r="L75" s="53"/>
      <c r="M75" s="53"/>
      <c r="N75" s="53"/>
      <c r="O75" s="53"/>
      <c r="P75" s="54"/>
      <c r="Q75" s="247" t="s">
        <v>49</v>
      </c>
      <c r="R75" s="247"/>
      <c r="S75" s="247"/>
      <c r="T75" s="247"/>
      <c r="U75" s="55"/>
      <c r="V75" s="36"/>
      <c r="W75" s="36"/>
      <c r="X75" s="37"/>
      <c r="Y75" s="37"/>
      <c r="Z75" s="37"/>
      <c r="AA75" s="37"/>
      <c r="AB75" s="37"/>
      <c r="AC75" s="37"/>
      <c r="AD75" s="37"/>
      <c r="AE75" s="37"/>
      <c r="AF75" s="38">
        <f t="shared" si="6"/>
        <v>0</v>
      </c>
      <c r="AG75" s="10"/>
    </row>
    <row r="76" spans="3:33" ht="15" customHeight="1" x14ac:dyDescent="0.25">
      <c r="C76" s="49"/>
      <c r="D76" s="50"/>
      <c r="E76" s="51"/>
      <c r="F76" s="51"/>
      <c r="G76" s="52"/>
      <c r="H76" s="53"/>
      <c r="I76" s="53"/>
      <c r="J76" s="53"/>
      <c r="K76" s="53"/>
      <c r="L76" s="53"/>
      <c r="M76" s="53"/>
      <c r="N76" s="53"/>
      <c r="O76" s="53"/>
      <c r="P76" s="54"/>
      <c r="Q76" s="247" t="s">
        <v>50</v>
      </c>
      <c r="R76" s="247"/>
      <c r="S76" s="247"/>
      <c r="T76" s="247"/>
      <c r="U76" s="55"/>
      <c r="V76" s="36"/>
      <c r="W76" s="36"/>
      <c r="X76" s="37"/>
      <c r="Y76" s="37"/>
      <c r="Z76" s="37"/>
      <c r="AA76" s="37"/>
      <c r="AB76" s="37"/>
      <c r="AC76" s="37"/>
      <c r="AD76" s="37"/>
      <c r="AE76" s="37"/>
      <c r="AF76" s="38">
        <f t="shared" si="6"/>
        <v>0</v>
      </c>
      <c r="AG76" s="10"/>
    </row>
    <row r="77" spans="3:33" ht="15" customHeight="1" x14ac:dyDescent="0.25">
      <c r="C77" s="49"/>
      <c r="D77" s="50"/>
      <c r="E77" s="51"/>
      <c r="F77" s="51"/>
      <c r="G77" s="52"/>
      <c r="H77" s="53"/>
      <c r="I77" s="53"/>
      <c r="J77" s="53"/>
      <c r="K77" s="53"/>
      <c r="L77" s="53"/>
      <c r="M77" s="53"/>
      <c r="N77" s="53"/>
      <c r="O77" s="53"/>
      <c r="P77" s="54"/>
      <c r="Q77" s="247" t="s">
        <v>51</v>
      </c>
      <c r="R77" s="247"/>
      <c r="S77" s="247"/>
      <c r="T77" s="247"/>
      <c r="U77" s="55"/>
      <c r="V77" s="36"/>
      <c r="W77" s="36"/>
      <c r="X77" s="37"/>
      <c r="Y77" s="37"/>
      <c r="Z77" s="37"/>
      <c r="AA77" s="37"/>
      <c r="AB77" s="37"/>
      <c r="AC77" s="37"/>
      <c r="AD77" s="37"/>
      <c r="AE77" s="37"/>
      <c r="AF77" s="38">
        <f t="shared" si="6"/>
        <v>0</v>
      </c>
      <c r="AG77" s="10"/>
    </row>
    <row r="78" spans="3:33" ht="15" customHeight="1" x14ac:dyDescent="0.25">
      <c r="C78" s="49"/>
      <c r="D78" s="50"/>
      <c r="E78" s="51"/>
      <c r="F78" s="51"/>
      <c r="G78" s="52"/>
      <c r="H78" s="53"/>
      <c r="I78" s="53"/>
      <c r="J78" s="53"/>
      <c r="K78" s="53"/>
      <c r="L78" s="53"/>
      <c r="M78" s="53"/>
      <c r="N78" s="53"/>
      <c r="O78" s="53"/>
      <c r="P78" s="54"/>
      <c r="Q78" s="250" t="s">
        <v>52</v>
      </c>
      <c r="R78" s="250"/>
      <c r="S78" s="250"/>
      <c r="T78" s="250"/>
      <c r="U78" s="55"/>
      <c r="V78" s="36"/>
      <c r="W78" s="36"/>
      <c r="X78" s="37"/>
      <c r="Y78" s="37"/>
      <c r="Z78" s="37"/>
      <c r="AA78" s="37"/>
      <c r="AB78" s="37"/>
      <c r="AC78" s="37"/>
      <c r="AD78" s="37"/>
      <c r="AE78" s="37"/>
      <c r="AF78" s="38">
        <f t="shared" si="6"/>
        <v>0</v>
      </c>
      <c r="AG78" s="10"/>
    </row>
    <row r="79" spans="3:33" ht="15" customHeight="1" x14ac:dyDescent="0.25">
      <c r="C79" s="49"/>
      <c r="D79" s="50"/>
      <c r="E79" s="51"/>
      <c r="F79" s="51"/>
      <c r="G79" s="52"/>
      <c r="H79" s="53"/>
      <c r="I79" s="53"/>
      <c r="J79" s="53"/>
      <c r="K79" s="53"/>
      <c r="L79" s="53"/>
      <c r="M79" s="53"/>
      <c r="N79" s="53"/>
      <c r="O79" s="53"/>
      <c r="P79" s="54"/>
      <c r="Q79" s="251" t="s">
        <v>53</v>
      </c>
      <c r="R79" s="250"/>
      <c r="S79" s="250"/>
      <c r="T79" s="250"/>
      <c r="U79" s="55"/>
      <c r="V79" s="36"/>
      <c r="W79" s="36"/>
      <c r="X79" s="37"/>
      <c r="Y79" s="37"/>
      <c r="Z79" s="37"/>
      <c r="AA79" s="37"/>
      <c r="AB79" s="37"/>
      <c r="AC79" s="37"/>
      <c r="AD79" s="37"/>
      <c r="AE79" s="37"/>
      <c r="AF79" s="38">
        <f t="shared" si="6"/>
        <v>0</v>
      </c>
      <c r="AG79" s="10"/>
    </row>
    <row r="80" spans="3:33" ht="15" customHeight="1" x14ac:dyDescent="0.25">
      <c r="C80" s="49"/>
      <c r="D80" s="50"/>
      <c r="E80" s="51"/>
      <c r="F80" s="51"/>
      <c r="G80" s="52"/>
      <c r="H80" s="53"/>
      <c r="I80" s="53"/>
      <c r="J80" s="53"/>
      <c r="K80" s="53"/>
      <c r="L80" s="53"/>
      <c r="M80" s="53"/>
      <c r="N80" s="53"/>
      <c r="O80" s="53"/>
      <c r="P80" s="54"/>
      <c r="Q80" s="251" t="s">
        <v>54</v>
      </c>
      <c r="R80" s="250"/>
      <c r="S80" s="250"/>
      <c r="T80" s="250"/>
      <c r="U80" s="55"/>
      <c r="V80" s="36"/>
      <c r="W80" s="36"/>
      <c r="X80" s="37"/>
      <c r="Y80" s="37"/>
      <c r="Z80" s="37"/>
      <c r="AA80" s="37"/>
      <c r="AB80" s="37"/>
      <c r="AC80" s="37"/>
      <c r="AD80" s="37"/>
      <c r="AE80" s="37"/>
      <c r="AF80" s="38">
        <f t="shared" si="6"/>
        <v>0</v>
      </c>
      <c r="AG80" s="10"/>
    </row>
    <row r="81" spans="3:33" ht="15" customHeight="1" x14ac:dyDescent="0.25">
      <c r="C81" s="49"/>
      <c r="D81" s="50"/>
      <c r="E81" s="51"/>
      <c r="F81" s="51"/>
      <c r="G81" s="52"/>
      <c r="H81" s="53"/>
      <c r="I81" s="53"/>
      <c r="J81" s="53"/>
      <c r="K81" s="53"/>
      <c r="L81" s="53"/>
      <c r="M81" s="53"/>
      <c r="N81" s="53"/>
      <c r="O81" s="53"/>
      <c r="P81" s="54"/>
      <c r="Q81" s="251" t="s">
        <v>55</v>
      </c>
      <c r="R81" s="250"/>
      <c r="S81" s="250"/>
      <c r="T81" s="250"/>
      <c r="U81" s="55"/>
      <c r="V81" s="36"/>
      <c r="W81" s="36"/>
      <c r="X81" s="37"/>
      <c r="Y81" s="37"/>
      <c r="Z81" s="37"/>
      <c r="AA81" s="37"/>
      <c r="AB81" s="37"/>
      <c r="AC81" s="37"/>
      <c r="AD81" s="37"/>
      <c r="AE81" s="37"/>
      <c r="AF81" s="38">
        <f t="shared" si="6"/>
        <v>0</v>
      </c>
      <c r="AG81" s="10"/>
    </row>
    <row r="82" spans="3:33" ht="15" customHeight="1" x14ac:dyDescent="0.25">
      <c r="C82" s="56"/>
      <c r="D82" s="57"/>
      <c r="E82" s="57"/>
      <c r="F82" s="57"/>
      <c r="G82" s="58"/>
      <c r="H82" s="59"/>
      <c r="I82" s="59"/>
      <c r="J82" s="59"/>
      <c r="K82" s="59"/>
      <c r="L82" s="59"/>
      <c r="M82" s="59"/>
      <c r="N82" s="59"/>
      <c r="O82" s="60"/>
      <c r="P82" s="61"/>
      <c r="Q82" s="251" t="s">
        <v>18</v>
      </c>
      <c r="R82" s="250"/>
      <c r="S82" s="250"/>
      <c r="T82" s="250"/>
      <c r="U82" s="45"/>
      <c r="V82" s="46"/>
      <c r="W82" s="46"/>
      <c r="X82" s="47"/>
      <c r="Y82" s="47"/>
      <c r="Z82" s="47"/>
      <c r="AA82" s="47"/>
      <c r="AB82" s="47"/>
      <c r="AC82" s="47"/>
      <c r="AD82" s="47"/>
      <c r="AE82" s="47"/>
      <c r="AF82" s="48">
        <f>SUM(AF72:AF81)</f>
        <v>0</v>
      </c>
      <c r="AG82" s="10"/>
    </row>
    <row r="83" spans="3:33" ht="15" customHeight="1" x14ac:dyDescent="0.25">
      <c r="C83" s="62" t="s">
        <v>71</v>
      </c>
      <c r="D83" s="63" t="s">
        <v>42</v>
      </c>
      <c r="E83" s="64"/>
      <c r="F83" s="64" t="s">
        <v>43</v>
      </c>
      <c r="G83" s="65">
        <v>6000</v>
      </c>
      <c r="H83" s="66">
        <v>339</v>
      </c>
      <c r="I83" s="66">
        <v>346</v>
      </c>
      <c r="J83" s="66"/>
      <c r="K83" s="66"/>
      <c r="L83" s="66"/>
      <c r="M83" s="66"/>
      <c r="N83" s="66"/>
      <c r="O83" s="66"/>
      <c r="P83" s="66"/>
      <c r="Q83" s="66"/>
      <c r="R83" s="95"/>
      <c r="S83" s="95"/>
      <c r="T83" s="96">
        <f>SUM(H83:S83)</f>
        <v>685</v>
      </c>
      <c r="U83" s="36"/>
      <c r="V83" s="36"/>
      <c r="W83" s="67"/>
      <c r="X83" s="37">
        <v>116</v>
      </c>
      <c r="Y83" s="37">
        <v>37</v>
      </c>
      <c r="Z83" s="37">
        <v>124</v>
      </c>
      <c r="AA83" s="37">
        <v>64</v>
      </c>
      <c r="AB83" s="37">
        <v>4</v>
      </c>
      <c r="AC83" s="37">
        <v>1</v>
      </c>
      <c r="AD83" s="37"/>
      <c r="AE83" s="37"/>
      <c r="AF83" s="68">
        <f>SUM(X83:AE83)</f>
        <v>346</v>
      </c>
      <c r="AG83" s="10"/>
    </row>
    <row r="84" spans="3:33" ht="15" customHeight="1" thickBot="1" x14ac:dyDescent="0.3">
      <c r="C84" s="92" t="s">
        <v>72</v>
      </c>
      <c r="D84" s="93" t="s">
        <v>44</v>
      </c>
      <c r="E84" s="23" t="s">
        <v>43</v>
      </c>
      <c r="F84" s="23"/>
      <c r="G84" s="24">
        <v>12000</v>
      </c>
      <c r="H84" s="25">
        <v>645</v>
      </c>
      <c r="I84" s="25">
        <v>776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6">
        <f>SUM(H84:S84)</f>
        <v>1421</v>
      </c>
      <c r="U84" s="27"/>
      <c r="V84" s="27"/>
      <c r="W84" s="27"/>
      <c r="X84" s="28">
        <v>326</v>
      </c>
      <c r="Y84" s="28">
        <v>78</v>
      </c>
      <c r="Z84" s="28">
        <v>213</v>
      </c>
      <c r="AA84" s="28">
        <v>147</v>
      </c>
      <c r="AB84" s="28">
        <v>11</v>
      </c>
      <c r="AC84" s="28">
        <v>1</v>
      </c>
      <c r="AD84" s="28"/>
      <c r="AE84" s="28"/>
      <c r="AF84" s="29">
        <f>SUM(X84:AE84)</f>
        <v>776</v>
      </c>
      <c r="AG84" s="10"/>
    </row>
    <row r="85" spans="3:33" ht="15" customHeight="1" thickBot="1" x14ac:dyDescent="0.3">
      <c r="C85" s="97" t="s">
        <v>73</v>
      </c>
      <c r="D85" s="98"/>
      <c r="E85" s="98"/>
      <c r="F85" s="98"/>
      <c r="G85" s="99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101"/>
      <c r="AG85" s="10"/>
    </row>
    <row r="86" spans="3:33" ht="15" customHeight="1" x14ac:dyDescent="0.25">
      <c r="C86" s="30" t="s">
        <v>74</v>
      </c>
      <c r="D86" s="31" t="s">
        <v>42</v>
      </c>
      <c r="E86" s="32"/>
      <c r="F86" s="32" t="s">
        <v>43</v>
      </c>
      <c r="G86" s="33">
        <v>60</v>
      </c>
      <c r="H86" s="34">
        <v>10</v>
      </c>
      <c r="I86" s="34">
        <v>4</v>
      </c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5">
        <f t="shared" ref="T86:T99" si="7">SUM(H86:S86)</f>
        <v>14</v>
      </c>
      <c r="U86" s="36"/>
      <c r="V86" s="36"/>
      <c r="W86" s="36"/>
      <c r="X86" s="37"/>
      <c r="Y86" s="37"/>
      <c r="Z86" s="37"/>
      <c r="AA86" s="37"/>
      <c r="AB86" s="37"/>
      <c r="AC86" s="37"/>
      <c r="AD86" s="37"/>
      <c r="AE86" s="37">
        <v>0</v>
      </c>
      <c r="AF86" s="85">
        <f>SUM(X86:AE86)</f>
        <v>0</v>
      </c>
      <c r="AG86" s="15"/>
    </row>
    <row r="87" spans="3:33" ht="15" customHeight="1" x14ac:dyDescent="0.25">
      <c r="C87" s="62" t="s">
        <v>75</v>
      </c>
      <c r="D87" s="31" t="s">
        <v>42</v>
      </c>
      <c r="E87" s="64"/>
      <c r="F87" s="64" t="s">
        <v>43</v>
      </c>
      <c r="G87" s="33">
        <v>95</v>
      </c>
      <c r="H87" s="34">
        <v>15</v>
      </c>
      <c r="I87" s="66">
        <v>13</v>
      </c>
      <c r="J87" s="66"/>
      <c r="K87" s="34"/>
      <c r="L87" s="34"/>
      <c r="M87" s="34"/>
      <c r="N87" s="34"/>
      <c r="O87" s="34"/>
      <c r="P87" s="90"/>
      <c r="Q87" s="34"/>
      <c r="R87" s="34"/>
      <c r="S87" s="34"/>
      <c r="T87" s="35">
        <f t="shared" si="7"/>
        <v>28</v>
      </c>
      <c r="U87" s="36"/>
      <c r="V87" s="36"/>
      <c r="W87" s="36"/>
      <c r="X87" s="37"/>
      <c r="Y87" s="37"/>
      <c r="Z87" s="37"/>
      <c r="AA87" s="37"/>
      <c r="AB87" s="37"/>
      <c r="AC87" s="37"/>
      <c r="AD87" s="37"/>
      <c r="AE87" s="37">
        <v>0</v>
      </c>
      <c r="AF87" s="102">
        <f>SUM(X87:AE87)</f>
        <v>0</v>
      </c>
      <c r="AG87" s="10"/>
    </row>
    <row r="88" spans="3:33" ht="15" customHeight="1" x14ac:dyDescent="0.25">
      <c r="C88" s="62" t="s">
        <v>76</v>
      </c>
      <c r="D88" s="31" t="s">
        <v>42</v>
      </c>
      <c r="E88" s="64"/>
      <c r="F88" s="64" t="s">
        <v>43</v>
      </c>
      <c r="G88" s="33">
        <v>55</v>
      </c>
      <c r="H88" s="34">
        <v>4</v>
      </c>
      <c r="I88" s="66">
        <v>3</v>
      </c>
      <c r="J88" s="66"/>
      <c r="K88" s="34"/>
      <c r="L88" s="34"/>
      <c r="M88" s="34"/>
      <c r="N88" s="34"/>
      <c r="O88" s="34"/>
      <c r="P88" s="90"/>
      <c r="Q88" s="34"/>
      <c r="R88" s="34"/>
      <c r="S88" s="34"/>
      <c r="T88" s="35">
        <f t="shared" si="7"/>
        <v>7</v>
      </c>
      <c r="U88" s="36"/>
      <c r="V88" s="36"/>
      <c r="W88" s="36"/>
      <c r="X88" s="37"/>
      <c r="Y88" s="37"/>
      <c r="Z88" s="89"/>
      <c r="AA88" s="89"/>
      <c r="AB88" s="89"/>
      <c r="AC88" s="89"/>
      <c r="AD88" s="89"/>
      <c r="AE88" s="89">
        <v>0</v>
      </c>
      <c r="AF88" s="102">
        <f>SUM(X88:AE88)</f>
        <v>0</v>
      </c>
      <c r="AG88" s="10"/>
    </row>
    <row r="89" spans="3:33" ht="15" customHeight="1" x14ac:dyDescent="0.25">
      <c r="C89" s="62" t="s">
        <v>77</v>
      </c>
      <c r="D89" s="63" t="s">
        <v>44</v>
      </c>
      <c r="E89" s="64"/>
      <c r="F89" s="64" t="s">
        <v>43</v>
      </c>
      <c r="G89" s="33">
        <v>650</v>
      </c>
      <c r="H89" s="34">
        <v>84</v>
      </c>
      <c r="I89" s="66">
        <v>70</v>
      </c>
      <c r="J89" s="66"/>
      <c r="K89" s="34"/>
      <c r="L89" s="34"/>
      <c r="M89" s="34"/>
      <c r="N89" s="66"/>
      <c r="O89" s="34"/>
      <c r="P89" s="90"/>
      <c r="Q89" s="34"/>
      <c r="R89" s="34"/>
      <c r="S89" s="34"/>
      <c r="T89" s="35">
        <f t="shared" si="7"/>
        <v>154</v>
      </c>
      <c r="U89" s="36"/>
      <c r="V89" s="36"/>
      <c r="W89" s="36"/>
      <c r="X89" s="37"/>
      <c r="Y89" s="37"/>
      <c r="Z89" s="37"/>
      <c r="AA89" s="37"/>
      <c r="AB89" s="37"/>
      <c r="AC89" s="37"/>
      <c r="AD89" s="37"/>
      <c r="AE89" s="37">
        <v>0</v>
      </c>
      <c r="AF89" s="102">
        <f t="shared" ref="AF89:AF99" si="8">SUM(X89:AE89)</f>
        <v>0</v>
      </c>
      <c r="AG89" s="10"/>
    </row>
    <row r="90" spans="3:33" ht="15" customHeight="1" x14ac:dyDescent="0.25">
      <c r="C90" s="62" t="s">
        <v>78</v>
      </c>
      <c r="D90" s="63" t="s">
        <v>44</v>
      </c>
      <c r="E90" s="64"/>
      <c r="F90" s="64" t="s">
        <v>43</v>
      </c>
      <c r="G90" s="65">
        <v>130</v>
      </c>
      <c r="H90" s="66">
        <v>48</v>
      </c>
      <c r="I90" s="66">
        <v>55</v>
      </c>
      <c r="J90" s="66"/>
      <c r="K90" s="34"/>
      <c r="L90" s="34"/>
      <c r="M90" s="34"/>
      <c r="N90" s="66"/>
      <c r="O90" s="34"/>
      <c r="P90" s="34"/>
      <c r="Q90" s="34"/>
      <c r="R90" s="34"/>
      <c r="S90" s="34"/>
      <c r="T90" s="35">
        <f t="shared" si="7"/>
        <v>103</v>
      </c>
      <c r="U90" s="36"/>
      <c r="V90" s="36"/>
      <c r="W90" s="36"/>
      <c r="X90" s="37"/>
      <c r="Y90" s="37"/>
      <c r="Z90" s="37"/>
      <c r="AA90" s="37"/>
      <c r="AB90" s="37"/>
      <c r="AC90" s="37"/>
      <c r="AD90" s="37"/>
      <c r="AE90" s="37">
        <v>0</v>
      </c>
      <c r="AF90" s="102">
        <f t="shared" si="8"/>
        <v>0</v>
      </c>
      <c r="AG90" s="10"/>
    </row>
    <row r="91" spans="3:33" ht="15" customHeight="1" x14ac:dyDescent="0.25">
      <c r="C91" s="62" t="s">
        <v>79</v>
      </c>
      <c r="D91" s="63" t="s">
        <v>44</v>
      </c>
      <c r="E91" s="64"/>
      <c r="F91" s="64" t="s">
        <v>43</v>
      </c>
      <c r="G91" s="33">
        <v>370</v>
      </c>
      <c r="H91" s="34">
        <v>55</v>
      </c>
      <c r="I91" s="66">
        <v>54</v>
      </c>
      <c r="J91" s="66"/>
      <c r="K91" s="34"/>
      <c r="L91" s="34"/>
      <c r="M91" s="34"/>
      <c r="N91" s="66"/>
      <c r="O91" s="34"/>
      <c r="P91" s="34"/>
      <c r="Q91" s="34"/>
      <c r="R91" s="34"/>
      <c r="S91" s="34"/>
      <c r="T91" s="35">
        <f t="shared" si="7"/>
        <v>109</v>
      </c>
      <c r="U91" s="36"/>
      <c r="V91" s="36"/>
      <c r="W91" s="36"/>
      <c r="X91" s="37"/>
      <c r="Y91" s="37"/>
      <c r="Z91" s="37"/>
      <c r="AA91" s="37"/>
      <c r="AB91" s="37"/>
      <c r="AC91" s="37"/>
      <c r="AD91" s="37"/>
      <c r="AE91" s="37">
        <v>0</v>
      </c>
      <c r="AF91" s="102">
        <f t="shared" si="8"/>
        <v>0</v>
      </c>
      <c r="AG91" s="10"/>
    </row>
    <row r="92" spans="3:33" ht="15" customHeight="1" x14ac:dyDescent="0.25">
      <c r="C92" s="62" t="s">
        <v>80</v>
      </c>
      <c r="D92" s="63" t="s">
        <v>44</v>
      </c>
      <c r="E92" s="64"/>
      <c r="F92" s="64" t="s">
        <v>43</v>
      </c>
      <c r="G92" s="33">
        <v>320</v>
      </c>
      <c r="H92" s="34">
        <v>24</v>
      </c>
      <c r="I92" s="66">
        <v>31</v>
      </c>
      <c r="J92" s="66"/>
      <c r="K92" s="34"/>
      <c r="L92" s="34"/>
      <c r="M92" s="34"/>
      <c r="N92" s="66"/>
      <c r="O92" s="34"/>
      <c r="P92" s="34"/>
      <c r="Q92" s="34"/>
      <c r="R92" s="34"/>
      <c r="S92" s="34"/>
      <c r="T92" s="35">
        <f t="shared" si="7"/>
        <v>55</v>
      </c>
      <c r="U92" s="36"/>
      <c r="V92" s="36"/>
      <c r="W92" s="36"/>
      <c r="X92" s="37"/>
      <c r="Y92" s="37"/>
      <c r="Z92" s="37"/>
      <c r="AA92" s="37"/>
      <c r="AB92" s="37"/>
      <c r="AC92" s="37"/>
      <c r="AD92" s="37"/>
      <c r="AE92" s="37">
        <v>0</v>
      </c>
      <c r="AF92" s="102">
        <f t="shared" si="8"/>
        <v>0</v>
      </c>
      <c r="AG92" s="10"/>
    </row>
    <row r="93" spans="3:33" ht="15" customHeight="1" x14ac:dyDescent="0.25">
      <c r="C93" s="62" t="s">
        <v>81</v>
      </c>
      <c r="D93" s="63" t="s">
        <v>44</v>
      </c>
      <c r="E93" s="64"/>
      <c r="F93" s="64" t="s">
        <v>43</v>
      </c>
      <c r="G93" s="33">
        <v>310</v>
      </c>
      <c r="H93" s="34">
        <v>30</v>
      </c>
      <c r="I93" s="66">
        <v>32</v>
      </c>
      <c r="J93" s="66"/>
      <c r="K93" s="34"/>
      <c r="L93" s="34"/>
      <c r="M93" s="34"/>
      <c r="N93" s="66"/>
      <c r="O93" s="34"/>
      <c r="P93" s="34"/>
      <c r="Q93" s="34"/>
      <c r="R93" s="34"/>
      <c r="S93" s="34"/>
      <c r="T93" s="35">
        <f t="shared" si="7"/>
        <v>62</v>
      </c>
      <c r="U93" s="36"/>
      <c r="V93" s="36"/>
      <c r="W93" s="36"/>
      <c r="X93" s="37"/>
      <c r="Y93" s="37"/>
      <c r="Z93" s="37"/>
      <c r="AA93" s="37"/>
      <c r="AB93" s="37"/>
      <c r="AC93" s="37"/>
      <c r="AD93" s="37"/>
      <c r="AE93" s="37">
        <v>0</v>
      </c>
      <c r="AF93" s="102">
        <f t="shared" si="8"/>
        <v>0</v>
      </c>
      <c r="AG93" s="10"/>
    </row>
    <row r="94" spans="3:33" ht="15" customHeight="1" x14ac:dyDescent="0.25">
      <c r="C94" s="62" t="s">
        <v>82</v>
      </c>
      <c r="D94" s="63" t="s">
        <v>44</v>
      </c>
      <c r="E94" s="64"/>
      <c r="F94" s="64" t="s">
        <v>43</v>
      </c>
      <c r="G94" s="33">
        <v>10500</v>
      </c>
      <c r="H94" s="34">
        <v>1384</v>
      </c>
      <c r="I94" s="66">
        <v>1145</v>
      </c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35">
        <f t="shared" si="7"/>
        <v>2529</v>
      </c>
      <c r="U94" s="36"/>
      <c r="V94" s="36"/>
      <c r="W94" s="36"/>
      <c r="X94" s="37"/>
      <c r="Y94" s="37"/>
      <c r="Z94" s="37"/>
      <c r="AA94" s="37"/>
      <c r="AB94" s="37"/>
      <c r="AC94" s="37"/>
      <c r="AD94" s="37"/>
      <c r="AE94" s="37">
        <v>0</v>
      </c>
      <c r="AF94" s="102">
        <f t="shared" si="8"/>
        <v>0</v>
      </c>
      <c r="AG94" s="10"/>
    </row>
    <row r="95" spans="3:33" ht="15" customHeight="1" x14ac:dyDescent="0.25">
      <c r="C95" s="62" t="s">
        <v>83</v>
      </c>
      <c r="D95" s="63" t="s">
        <v>44</v>
      </c>
      <c r="E95" s="64"/>
      <c r="F95" s="64" t="s">
        <v>43</v>
      </c>
      <c r="G95" s="33">
        <v>600</v>
      </c>
      <c r="H95" s="34">
        <v>105</v>
      </c>
      <c r="I95" s="34">
        <v>98</v>
      </c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>
        <f t="shared" si="7"/>
        <v>203</v>
      </c>
      <c r="U95" s="36"/>
      <c r="V95" s="36"/>
      <c r="W95" s="36"/>
      <c r="X95" s="37"/>
      <c r="Y95" s="37"/>
      <c r="Z95" s="37"/>
      <c r="AA95" s="37"/>
      <c r="AB95" s="37"/>
      <c r="AC95" s="37"/>
      <c r="AD95" s="37"/>
      <c r="AE95" s="37">
        <v>0</v>
      </c>
      <c r="AF95" s="102">
        <f t="shared" si="8"/>
        <v>0</v>
      </c>
      <c r="AG95" s="10"/>
    </row>
    <row r="96" spans="3:33" ht="15" customHeight="1" x14ac:dyDescent="0.25">
      <c r="C96" s="62" t="s">
        <v>84</v>
      </c>
      <c r="D96" s="63" t="s">
        <v>44</v>
      </c>
      <c r="E96" s="64"/>
      <c r="F96" s="64" t="s">
        <v>43</v>
      </c>
      <c r="G96" s="33">
        <v>11000</v>
      </c>
      <c r="H96" s="34">
        <v>1497</v>
      </c>
      <c r="I96" s="95">
        <v>1352</v>
      </c>
      <c r="J96" s="95"/>
      <c r="K96" s="34"/>
      <c r="L96" s="34"/>
      <c r="M96" s="34"/>
      <c r="N96" s="95"/>
      <c r="O96" s="34"/>
      <c r="P96" s="34"/>
      <c r="Q96" s="34"/>
      <c r="R96" s="34"/>
      <c r="S96" s="34"/>
      <c r="T96" s="35">
        <f t="shared" si="7"/>
        <v>2849</v>
      </c>
      <c r="U96" s="36"/>
      <c r="V96" s="36"/>
      <c r="W96" s="36"/>
      <c r="X96" s="37"/>
      <c r="Y96" s="37"/>
      <c r="Z96" s="37"/>
      <c r="AA96" s="37"/>
      <c r="AB96" s="37"/>
      <c r="AC96" s="37"/>
      <c r="AD96" s="37"/>
      <c r="AE96" s="37">
        <v>6</v>
      </c>
      <c r="AF96" s="102">
        <f t="shared" si="8"/>
        <v>6</v>
      </c>
      <c r="AG96" s="10"/>
    </row>
    <row r="97" spans="3:33" ht="15" customHeight="1" x14ac:dyDescent="0.25">
      <c r="C97" s="62" t="s">
        <v>85</v>
      </c>
      <c r="D97" s="63" t="s">
        <v>44</v>
      </c>
      <c r="E97" s="64"/>
      <c r="F97" s="64" t="s">
        <v>43</v>
      </c>
      <c r="G97" s="33">
        <v>5000</v>
      </c>
      <c r="H97" s="34">
        <v>597</v>
      </c>
      <c r="I97" s="66">
        <v>558</v>
      </c>
      <c r="J97" s="66"/>
      <c r="K97" s="34"/>
      <c r="L97" s="34"/>
      <c r="M97" s="34"/>
      <c r="N97" s="66"/>
      <c r="O97" s="34"/>
      <c r="P97" s="34"/>
      <c r="Q97" s="34"/>
      <c r="R97" s="34"/>
      <c r="S97" s="34"/>
      <c r="T97" s="35">
        <f t="shared" si="7"/>
        <v>1155</v>
      </c>
      <c r="U97" s="36"/>
      <c r="V97" s="36"/>
      <c r="W97" s="36"/>
      <c r="X97" s="37"/>
      <c r="Y97" s="37"/>
      <c r="Z97" s="37"/>
      <c r="AA97" s="37"/>
      <c r="AB97" s="37"/>
      <c r="AC97" s="37"/>
      <c r="AD97" s="37"/>
      <c r="AE97" s="37">
        <v>0</v>
      </c>
      <c r="AF97" s="102">
        <f t="shared" si="8"/>
        <v>0</v>
      </c>
      <c r="AG97" s="10"/>
    </row>
    <row r="98" spans="3:33" ht="29.25" customHeight="1" x14ac:dyDescent="0.25">
      <c r="C98" s="62" t="s">
        <v>86</v>
      </c>
      <c r="D98" s="63" t="s">
        <v>44</v>
      </c>
      <c r="E98" s="64"/>
      <c r="F98" s="64" t="s">
        <v>43</v>
      </c>
      <c r="G98" s="33">
        <v>2500</v>
      </c>
      <c r="H98" s="34">
        <v>273</v>
      </c>
      <c r="I98" s="66">
        <v>352</v>
      </c>
      <c r="J98" s="66"/>
      <c r="K98" s="34"/>
      <c r="L98" s="34"/>
      <c r="M98" s="34"/>
      <c r="N98" s="66"/>
      <c r="O98" s="34"/>
      <c r="P98" s="34"/>
      <c r="Q98" s="34"/>
      <c r="R98" s="34"/>
      <c r="S98" s="34"/>
      <c r="T98" s="35">
        <f t="shared" si="7"/>
        <v>625</v>
      </c>
      <c r="U98" s="36"/>
      <c r="V98" s="36"/>
      <c r="W98" s="36"/>
      <c r="X98" s="37"/>
      <c r="Y98" s="37"/>
      <c r="Z98" s="37"/>
      <c r="AA98" s="37"/>
      <c r="AB98" s="37"/>
      <c r="AC98" s="37"/>
      <c r="AD98" s="37"/>
      <c r="AE98" s="37">
        <v>0</v>
      </c>
      <c r="AF98" s="102">
        <f t="shared" si="8"/>
        <v>0</v>
      </c>
      <c r="AG98" s="10"/>
    </row>
    <row r="99" spans="3:33" ht="22.5" customHeight="1" thickBot="1" x14ac:dyDescent="0.3">
      <c r="C99" s="92" t="s">
        <v>87</v>
      </c>
      <c r="D99" s="93" t="s">
        <v>44</v>
      </c>
      <c r="E99" s="23"/>
      <c r="F99" s="23" t="s">
        <v>43</v>
      </c>
      <c r="G99" s="24">
        <v>2200</v>
      </c>
      <c r="H99" s="25">
        <v>246</v>
      </c>
      <c r="I99" s="103">
        <v>263</v>
      </c>
      <c r="J99" s="103"/>
      <c r="K99" s="25"/>
      <c r="L99" s="25"/>
      <c r="M99" s="25"/>
      <c r="N99" s="103"/>
      <c r="O99" s="25"/>
      <c r="P99" s="25"/>
      <c r="Q99" s="25"/>
      <c r="R99" s="25"/>
      <c r="S99" s="25"/>
      <c r="T99" s="26">
        <f t="shared" si="7"/>
        <v>509</v>
      </c>
      <c r="U99" s="27"/>
      <c r="V99" s="27"/>
      <c r="W99" s="27"/>
      <c r="X99" s="28"/>
      <c r="Y99" s="28"/>
      <c r="Z99" s="28"/>
      <c r="AA99" s="28"/>
      <c r="AB99" s="28"/>
      <c r="AC99" s="28"/>
      <c r="AD99" s="28"/>
      <c r="AE99" s="28">
        <v>0</v>
      </c>
      <c r="AF99" s="104">
        <f t="shared" si="8"/>
        <v>0</v>
      </c>
      <c r="AG99" s="10"/>
    </row>
    <row r="100" spans="3:33" ht="15" customHeight="1" thickBot="1" x14ac:dyDescent="0.3">
      <c r="C100" s="105"/>
      <c r="D100" s="50"/>
      <c r="E100" s="51"/>
      <c r="F100" s="51"/>
      <c r="G100" s="52"/>
      <c r="H100" s="106">
        <f>SUM(H89:H99)</f>
        <v>4343</v>
      </c>
      <c r="I100" s="106">
        <f>SUM(I89:I99)</f>
        <v>4010</v>
      </c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7"/>
      <c r="U100" s="108"/>
      <c r="V100" s="108"/>
      <c r="W100" s="108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"/>
    </row>
    <row r="101" spans="3:33" ht="29.25" customHeight="1" thickTop="1" thickBot="1" x14ac:dyDescent="0.3">
      <c r="C101" s="109" t="s">
        <v>88</v>
      </c>
      <c r="D101" s="262" t="s">
        <v>10</v>
      </c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4"/>
      <c r="AG101" s="10"/>
    </row>
    <row r="102" spans="3:33" ht="29.25" customHeight="1" thickBot="1" x14ac:dyDescent="0.3">
      <c r="C102" s="110" t="s">
        <v>89</v>
      </c>
      <c r="D102" s="265" t="s">
        <v>90</v>
      </c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7"/>
      <c r="AG102" s="10"/>
    </row>
    <row r="103" spans="3:33" ht="29.25" customHeight="1" thickBot="1" x14ac:dyDescent="0.3">
      <c r="C103" s="111"/>
      <c r="D103" s="112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4"/>
      <c r="AG103" s="10"/>
    </row>
    <row r="104" spans="3:33" ht="15" customHeight="1" thickTop="1" x14ac:dyDescent="0.25">
      <c r="C104" s="235" t="s">
        <v>13</v>
      </c>
      <c r="D104" s="238" t="s">
        <v>14</v>
      </c>
      <c r="E104" s="268" t="s">
        <v>15</v>
      </c>
      <c r="F104" s="268"/>
      <c r="G104" s="241" t="s">
        <v>16</v>
      </c>
      <c r="H104" s="269" t="s">
        <v>17</v>
      </c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70"/>
      <c r="V104" s="270"/>
      <c r="W104" s="270"/>
      <c r="X104" s="115"/>
      <c r="Y104" s="115"/>
      <c r="Z104" s="116"/>
      <c r="AA104" s="116"/>
      <c r="AB104" s="116"/>
      <c r="AC104" s="116"/>
      <c r="AD104" s="116"/>
      <c r="AE104" s="116"/>
      <c r="AF104" s="200" t="s">
        <v>18</v>
      </c>
      <c r="AG104" s="10"/>
    </row>
    <row r="105" spans="3:33" ht="15" customHeight="1" x14ac:dyDescent="0.25">
      <c r="C105" s="235"/>
      <c r="D105" s="238"/>
      <c r="E105" s="226" t="s">
        <v>19</v>
      </c>
      <c r="F105" s="226" t="s">
        <v>20</v>
      </c>
      <c r="G105" s="241"/>
      <c r="H105" s="226" t="s">
        <v>21</v>
      </c>
      <c r="I105" s="226" t="s">
        <v>22</v>
      </c>
      <c r="J105" s="226" t="s">
        <v>23</v>
      </c>
      <c r="K105" s="226" t="s">
        <v>24</v>
      </c>
      <c r="L105" s="226" t="s">
        <v>25</v>
      </c>
      <c r="M105" s="226" t="s">
        <v>26</v>
      </c>
      <c r="N105" s="226" t="s">
        <v>27</v>
      </c>
      <c r="O105" s="226" t="s">
        <v>28</v>
      </c>
      <c r="P105" s="232" t="s">
        <v>29</v>
      </c>
      <c r="Q105" s="226" t="s">
        <v>30</v>
      </c>
      <c r="R105" s="226" t="s">
        <v>31</v>
      </c>
      <c r="S105" s="226" t="s">
        <v>32</v>
      </c>
      <c r="T105" s="228" t="s">
        <v>18</v>
      </c>
      <c r="U105" s="226" t="s">
        <v>31</v>
      </c>
      <c r="V105" s="226" t="s">
        <v>32</v>
      </c>
      <c r="W105" s="230" t="s">
        <v>18</v>
      </c>
      <c r="X105" s="248" t="s">
        <v>33</v>
      </c>
      <c r="Y105" s="249"/>
      <c r="Z105" s="248" t="s">
        <v>34</v>
      </c>
      <c r="AA105" s="249"/>
      <c r="AB105" s="201" t="s">
        <v>35</v>
      </c>
      <c r="AC105" s="202"/>
      <c r="AD105" s="201" t="s">
        <v>36</v>
      </c>
      <c r="AE105" s="202"/>
      <c r="AF105" s="200"/>
      <c r="AG105" s="10"/>
    </row>
    <row r="106" spans="3:33" ht="15" customHeight="1" thickBot="1" x14ac:dyDescent="0.3">
      <c r="C106" s="236"/>
      <c r="D106" s="238"/>
      <c r="E106" s="227"/>
      <c r="F106" s="227"/>
      <c r="G106" s="241"/>
      <c r="H106" s="227"/>
      <c r="I106" s="227"/>
      <c r="J106" s="227"/>
      <c r="K106" s="227"/>
      <c r="L106" s="227"/>
      <c r="M106" s="227"/>
      <c r="N106" s="227"/>
      <c r="O106" s="227"/>
      <c r="P106" s="233"/>
      <c r="Q106" s="227"/>
      <c r="R106" s="227"/>
      <c r="S106" s="227"/>
      <c r="T106" s="229"/>
      <c r="U106" s="227"/>
      <c r="V106" s="227"/>
      <c r="W106" s="231"/>
      <c r="X106" s="14" t="s">
        <v>37</v>
      </c>
      <c r="Y106" s="14" t="s">
        <v>38</v>
      </c>
      <c r="Z106" s="14" t="s">
        <v>37</v>
      </c>
      <c r="AA106" s="14" t="s">
        <v>38</v>
      </c>
      <c r="AB106" s="14" t="s">
        <v>37</v>
      </c>
      <c r="AC106" s="14" t="s">
        <v>38</v>
      </c>
      <c r="AD106" s="14" t="s">
        <v>39</v>
      </c>
      <c r="AE106" s="14" t="s">
        <v>38</v>
      </c>
      <c r="AF106" s="200"/>
      <c r="AG106" s="10"/>
    </row>
    <row r="107" spans="3:33" ht="15" customHeight="1" x14ac:dyDescent="0.25">
      <c r="C107" s="78" t="s">
        <v>91</v>
      </c>
      <c r="D107" s="117" t="s">
        <v>44</v>
      </c>
      <c r="E107" s="79" t="s">
        <v>43</v>
      </c>
      <c r="F107" s="18"/>
      <c r="G107" s="118">
        <v>1100</v>
      </c>
      <c r="H107" s="119">
        <v>132</v>
      </c>
      <c r="I107" s="119">
        <v>182</v>
      </c>
      <c r="J107" s="119"/>
      <c r="K107" s="119"/>
      <c r="L107" s="119"/>
      <c r="M107" s="119"/>
      <c r="N107" s="119"/>
      <c r="O107" s="119"/>
      <c r="P107" s="119"/>
      <c r="Q107" s="119"/>
      <c r="R107" s="120"/>
      <c r="S107" s="120"/>
      <c r="T107" s="121">
        <f>SUM(H107:S107)</f>
        <v>314</v>
      </c>
      <c r="U107" s="18"/>
      <c r="V107" s="18"/>
      <c r="W107" s="18"/>
      <c r="X107" s="122"/>
      <c r="Y107" s="122"/>
      <c r="Z107" s="122"/>
      <c r="AA107" s="122"/>
      <c r="AB107" s="122"/>
      <c r="AC107" s="122"/>
      <c r="AD107" s="122"/>
      <c r="AE107" s="122"/>
      <c r="AF107" s="123">
        <v>314</v>
      </c>
      <c r="AG107" s="10"/>
    </row>
    <row r="108" spans="3:33" ht="15" customHeight="1" x14ac:dyDescent="0.25">
      <c r="C108" s="62" t="s">
        <v>92</v>
      </c>
      <c r="D108" s="124" t="s">
        <v>42</v>
      </c>
      <c r="E108" s="64" t="s">
        <v>43</v>
      </c>
      <c r="F108" s="125"/>
      <c r="G108" s="126">
        <v>60000</v>
      </c>
      <c r="H108" s="127">
        <v>4880</v>
      </c>
      <c r="I108" s="127">
        <v>6450</v>
      </c>
      <c r="J108" s="127"/>
      <c r="K108" s="127"/>
      <c r="L108" s="127"/>
      <c r="M108" s="127"/>
      <c r="N108" s="127"/>
      <c r="O108" s="127"/>
      <c r="P108" s="127"/>
      <c r="Q108" s="127"/>
      <c r="R108" s="128"/>
      <c r="S108" s="128"/>
      <c r="T108" s="129">
        <f>SUM(H108:S108)</f>
        <v>11330</v>
      </c>
      <c r="U108" s="125"/>
      <c r="V108" s="125"/>
      <c r="W108" s="125"/>
      <c r="X108" s="89">
        <v>594</v>
      </c>
      <c r="Y108" s="127">
        <v>589</v>
      </c>
      <c r="Z108" s="127">
        <v>1717</v>
      </c>
      <c r="AA108" s="127">
        <v>1806</v>
      </c>
      <c r="AB108" s="127">
        <v>515</v>
      </c>
      <c r="AC108" s="127">
        <v>1195</v>
      </c>
      <c r="AD108" s="127">
        <v>6</v>
      </c>
      <c r="AE108" s="127">
        <v>28</v>
      </c>
      <c r="AF108" s="130">
        <f>SUM(X108:AE108)</f>
        <v>6450</v>
      </c>
      <c r="AG108" s="10"/>
    </row>
    <row r="109" spans="3:33" ht="15" customHeight="1" x14ac:dyDescent="0.25">
      <c r="C109" s="39"/>
      <c r="D109" s="105"/>
      <c r="E109" s="51"/>
      <c r="F109" s="131"/>
      <c r="G109" s="132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271" t="s">
        <v>93</v>
      </c>
      <c r="S109" s="271"/>
      <c r="T109" s="271"/>
      <c r="U109" s="131"/>
      <c r="V109" s="131"/>
      <c r="W109" s="131"/>
      <c r="X109" s="272"/>
      <c r="Y109" s="273"/>
      <c r="Z109" s="273"/>
      <c r="AA109" s="273"/>
      <c r="AB109" s="273"/>
      <c r="AC109" s="273"/>
      <c r="AD109" s="273"/>
      <c r="AE109" s="273"/>
      <c r="AF109" s="274"/>
      <c r="AG109" s="10">
        <f>SUM(X112:AF112)</f>
        <v>0</v>
      </c>
    </row>
    <row r="110" spans="3:33" x14ac:dyDescent="0.25">
      <c r="C110" s="49"/>
      <c r="D110" s="105"/>
      <c r="E110" s="51"/>
      <c r="F110" s="131"/>
      <c r="G110" s="132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275" t="s">
        <v>94</v>
      </c>
      <c r="S110" s="275"/>
      <c r="T110" s="275"/>
      <c r="U110" s="131"/>
      <c r="V110" s="131"/>
      <c r="W110" s="131"/>
      <c r="X110" s="89"/>
      <c r="Y110" s="89"/>
      <c r="Z110" s="89"/>
      <c r="AA110" s="89"/>
      <c r="AB110" s="89"/>
      <c r="AC110" s="89"/>
      <c r="AD110" s="89"/>
      <c r="AE110" s="89"/>
      <c r="AF110" s="134">
        <f>SUM(X110:AE110)</f>
        <v>0</v>
      </c>
    </row>
    <row r="111" spans="3:33" x14ac:dyDescent="0.25">
      <c r="C111" s="49"/>
      <c r="D111" s="105"/>
      <c r="E111" s="51"/>
      <c r="F111" s="131"/>
      <c r="G111" s="132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275" t="s">
        <v>95</v>
      </c>
      <c r="S111" s="275"/>
      <c r="T111" s="275"/>
      <c r="U111" s="131"/>
      <c r="V111" s="131"/>
      <c r="W111" s="131"/>
      <c r="X111" s="89"/>
      <c r="Y111" s="127"/>
      <c r="Z111" s="127"/>
      <c r="AA111" s="127"/>
      <c r="AB111" s="127"/>
      <c r="AC111" s="127"/>
      <c r="AD111" s="127"/>
      <c r="AE111" s="127"/>
      <c r="AF111" s="134">
        <f>SUM(X111:AE111)</f>
        <v>0</v>
      </c>
    </row>
    <row r="112" spans="3:33" x14ac:dyDescent="0.25">
      <c r="C112" s="49"/>
      <c r="D112" s="105"/>
      <c r="E112" s="51"/>
      <c r="F112" s="131"/>
      <c r="G112" s="132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275" t="s">
        <v>96</v>
      </c>
      <c r="S112" s="275"/>
      <c r="T112" s="275"/>
      <c r="U112" s="131"/>
      <c r="V112" s="131"/>
      <c r="W112" s="131"/>
      <c r="X112" s="89"/>
      <c r="Y112" s="89"/>
      <c r="Z112" s="89"/>
      <c r="AA112" s="89"/>
      <c r="AB112" s="89"/>
      <c r="AC112" s="89"/>
      <c r="AD112" s="89"/>
      <c r="AE112" s="89"/>
      <c r="AF112" s="134">
        <f>SUM(X112:AE112)</f>
        <v>0</v>
      </c>
    </row>
    <row r="113" spans="3:32" x14ac:dyDescent="0.25">
      <c r="C113" s="49"/>
      <c r="D113" s="105"/>
      <c r="E113" s="51"/>
      <c r="F113" s="131"/>
      <c r="G113" s="132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275" t="s">
        <v>97</v>
      </c>
      <c r="S113" s="275"/>
      <c r="T113" s="275"/>
      <c r="U113" s="131"/>
      <c r="V113" s="131"/>
      <c r="W113" s="131"/>
      <c r="X113" s="89"/>
      <c r="Y113" s="127"/>
      <c r="Z113" s="127"/>
      <c r="AA113" s="127"/>
      <c r="AB113" s="127"/>
      <c r="AC113" s="127"/>
      <c r="AD113" s="127"/>
      <c r="AE113" s="127"/>
      <c r="AF113" s="134">
        <f>SUM(X113:AE113)</f>
        <v>0</v>
      </c>
    </row>
    <row r="114" spans="3:32" ht="15.75" thickBot="1" x14ac:dyDescent="0.3">
      <c r="C114" s="49"/>
      <c r="D114" s="105"/>
      <c r="E114" s="51"/>
      <c r="F114" s="131"/>
      <c r="G114" s="132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283" t="s">
        <v>98</v>
      </c>
      <c r="S114" s="283"/>
      <c r="T114" s="283"/>
      <c r="U114" s="131"/>
      <c r="V114" s="131"/>
      <c r="W114" s="131"/>
      <c r="X114" s="28"/>
      <c r="Y114" s="135"/>
      <c r="Z114" s="135"/>
      <c r="AA114" s="135"/>
      <c r="AB114" s="284"/>
      <c r="AC114" s="285"/>
      <c r="AD114" s="135"/>
      <c r="AE114" s="135"/>
      <c r="AF114" s="136">
        <v>0</v>
      </c>
    </row>
    <row r="115" spans="3:32" ht="15.75" thickBot="1" x14ac:dyDescent="0.3">
      <c r="C115" s="203" t="s">
        <v>99</v>
      </c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5"/>
    </row>
    <row r="116" spans="3:32" x14ac:dyDescent="0.25">
      <c r="C116" s="260" t="s">
        <v>100</v>
      </c>
      <c r="D116" s="31" t="s">
        <v>46</v>
      </c>
      <c r="E116" s="32" t="s">
        <v>43</v>
      </c>
      <c r="F116" s="32"/>
      <c r="G116" s="33">
        <v>700</v>
      </c>
      <c r="H116" s="37">
        <v>923</v>
      </c>
      <c r="I116" s="37">
        <v>533</v>
      </c>
      <c r="J116" s="37"/>
      <c r="K116" s="37"/>
      <c r="L116" s="137"/>
      <c r="M116" s="37"/>
      <c r="N116" s="37"/>
      <c r="O116" s="37"/>
      <c r="P116" s="37"/>
      <c r="Q116" s="37"/>
      <c r="R116" s="34"/>
      <c r="S116" s="34"/>
      <c r="T116" s="35">
        <f>SUM(H116:S116)</f>
        <v>1456</v>
      </c>
      <c r="U116" s="36"/>
      <c r="V116" s="36"/>
      <c r="W116" s="36"/>
      <c r="X116" s="37"/>
      <c r="Y116" s="37"/>
      <c r="Z116" s="37">
        <v>30</v>
      </c>
      <c r="AA116" s="37">
        <v>12</v>
      </c>
      <c r="AB116" s="37">
        <v>367</v>
      </c>
      <c r="AC116" s="37">
        <v>66</v>
      </c>
      <c r="AD116" s="37">
        <v>54</v>
      </c>
      <c r="AE116" s="37">
        <v>4</v>
      </c>
      <c r="AF116" s="85">
        <f>SUM(X116:AE116)</f>
        <v>533</v>
      </c>
    </row>
    <row r="117" spans="3:32" x14ac:dyDescent="0.25">
      <c r="C117" s="286"/>
      <c r="D117" s="63" t="s">
        <v>44</v>
      </c>
      <c r="E117" s="64" t="s">
        <v>43</v>
      </c>
      <c r="F117" s="64"/>
      <c r="G117" s="65">
        <v>32000</v>
      </c>
      <c r="H117" s="89">
        <v>4202</v>
      </c>
      <c r="I117" s="37">
        <v>2304</v>
      </c>
      <c r="J117" s="89"/>
      <c r="K117" s="89"/>
      <c r="L117" s="127"/>
      <c r="M117" s="89"/>
      <c r="N117" s="89"/>
      <c r="O117" s="89"/>
      <c r="P117" s="89"/>
      <c r="Q117" s="89"/>
      <c r="R117" s="73"/>
      <c r="S117" s="73"/>
      <c r="T117" s="138">
        <f>SUM(H117:S117)</f>
        <v>6506</v>
      </c>
      <c r="U117" s="139"/>
      <c r="V117" s="139"/>
      <c r="W117" s="139"/>
      <c r="X117" s="76"/>
      <c r="Y117" s="76"/>
      <c r="Z117" s="94">
        <v>120</v>
      </c>
      <c r="AA117" s="94">
        <v>40</v>
      </c>
      <c r="AB117" s="94">
        <v>1610</v>
      </c>
      <c r="AC117" s="94">
        <v>297</v>
      </c>
      <c r="AD117" s="94">
        <v>223</v>
      </c>
      <c r="AE117" s="94">
        <v>14</v>
      </c>
      <c r="AF117" s="38">
        <f>SUM(X117:AE117)</f>
        <v>2304</v>
      </c>
    </row>
    <row r="118" spans="3:32" x14ac:dyDescent="0.25">
      <c r="C118" s="140"/>
      <c r="D118" s="40"/>
      <c r="E118" s="41"/>
      <c r="F118" s="41"/>
      <c r="G118" s="42"/>
      <c r="H118" s="141"/>
      <c r="I118" s="141"/>
      <c r="J118" s="141"/>
      <c r="K118" s="141"/>
      <c r="L118" s="142"/>
      <c r="M118" s="141"/>
      <c r="N118" s="141"/>
      <c r="O118" s="141"/>
      <c r="P118" s="141"/>
      <c r="Q118" s="143"/>
      <c r="R118" s="243" t="s">
        <v>101</v>
      </c>
      <c r="S118" s="243"/>
      <c r="T118" s="243"/>
      <c r="U118" s="144"/>
      <c r="V118" s="87"/>
      <c r="W118" s="87"/>
      <c r="X118" s="272"/>
      <c r="Y118" s="273"/>
      <c r="Z118" s="273"/>
      <c r="AA118" s="273"/>
      <c r="AB118" s="273"/>
      <c r="AC118" s="273"/>
      <c r="AD118" s="273"/>
      <c r="AE118" s="273"/>
      <c r="AF118" s="274"/>
    </row>
    <row r="119" spans="3:32" x14ac:dyDescent="0.25">
      <c r="C119" s="145"/>
      <c r="D119" s="50"/>
      <c r="E119" s="51"/>
      <c r="F119" s="51"/>
      <c r="G119" s="52"/>
      <c r="H119" s="106"/>
      <c r="I119" s="106"/>
      <c r="J119" s="106"/>
      <c r="K119" s="106"/>
      <c r="L119" s="133"/>
      <c r="M119" s="106"/>
      <c r="N119" s="106"/>
      <c r="O119" s="106"/>
      <c r="P119" s="106"/>
      <c r="Q119" s="146"/>
      <c r="R119" s="276" t="s">
        <v>102</v>
      </c>
      <c r="S119" s="276"/>
      <c r="T119" s="276"/>
      <c r="U119" s="144"/>
      <c r="V119" s="87"/>
      <c r="W119" s="87"/>
      <c r="X119" s="89">
        <v>0</v>
      </c>
      <c r="Y119" s="89">
        <v>0</v>
      </c>
      <c r="Z119" s="89">
        <v>11</v>
      </c>
      <c r="AA119" s="89">
        <v>3</v>
      </c>
      <c r="AB119" s="89">
        <v>24</v>
      </c>
      <c r="AC119" s="89">
        <v>4</v>
      </c>
      <c r="AD119" s="89">
        <v>0</v>
      </c>
      <c r="AE119" s="89">
        <v>0</v>
      </c>
      <c r="AF119" s="68">
        <f t="shared" ref="AF119:AF128" si="9">SUM(X119:AE119)</f>
        <v>42</v>
      </c>
    </row>
    <row r="120" spans="3:32" x14ac:dyDescent="0.25">
      <c r="C120" s="145"/>
      <c r="D120" s="50"/>
      <c r="E120" s="51"/>
      <c r="F120" s="51"/>
      <c r="G120" s="52"/>
      <c r="H120" s="106"/>
      <c r="I120" s="106"/>
      <c r="J120" s="106"/>
      <c r="K120" s="106"/>
      <c r="L120" s="133"/>
      <c r="M120" s="106"/>
      <c r="N120" s="106"/>
      <c r="O120" s="106"/>
      <c r="P120" s="106"/>
      <c r="Q120" s="146"/>
      <c r="R120" s="276" t="s">
        <v>103</v>
      </c>
      <c r="S120" s="276"/>
      <c r="T120" s="276"/>
      <c r="U120" s="144"/>
      <c r="V120" s="87"/>
      <c r="W120" s="87"/>
      <c r="X120" s="89">
        <v>0</v>
      </c>
      <c r="Y120" s="89">
        <v>0</v>
      </c>
      <c r="Z120" s="89">
        <v>19</v>
      </c>
      <c r="AA120" s="89">
        <v>9</v>
      </c>
      <c r="AB120" s="89">
        <f>16+35</f>
        <v>51</v>
      </c>
      <c r="AC120" s="89">
        <v>17</v>
      </c>
      <c r="AD120" s="89">
        <v>3</v>
      </c>
      <c r="AE120" s="89">
        <v>2</v>
      </c>
      <c r="AF120" s="68">
        <f t="shared" si="9"/>
        <v>101</v>
      </c>
    </row>
    <row r="121" spans="3:32" x14ac:dyDescent="0.25">
      <c r="C121" s="145"/>
      <c r="D121" s="50"/>
      <c r="E121" s="51"/>
      <c r="F121" s="51"/>
      <c r="G121" s="52"/>
      <c r="H121" s="106"/>
      <c r="I121" s="106"/>
      <c r="J121" s="106"/>
      <c r="K121" s="106"/>
      <c r="L121" s="133"/>
      <c r="M121" s="106"/>
      <c r="N121" s="106"/>
      <c r="O121" s="106"/>
      <c r="P121" s="106"/>
      <c r="Q121" s="146"/>
      <c r="R121" s="277" t="s">
        <v>104</v>
      </c>
      <c r="S121" s="278"/>
      <c r="T121" s="279"/>
      <c r="U121" s="144"/>
      <c r="V121" s="87"/>
      <c r="W121" s="87"/>
      <c r="X121" s="89">
        <v>0</v>
      </c>
      <c r="Y121" s="89">
        <v>0</v>
      </c>
      <c r="Z121" s="89">
        <v>0</v>
      </c>
      <c r="AA121" s="89">
        <v>0</v>
      </c>
      <c r="AB121" s="89">
        <v>0</v>
      </c>
      <c r="AC121" s="89">
        <v>0</v>
      </c>
      <c r="AD121" s="89">
        <v>0</v>
      </c>
      <c r="AE121" s="89">
        <v>0</v>
      </c>
      <c r="AF121" s="68">
        <f t="shared" si="9"/>
        <v>0</v>
      </c>
    </row>
    <row r="122" spans="3:32" x14ac:dyDescent="0.25">
      <c r="C122" s="145"/>
      <c r="D122" s="50"/>
      <c r="E122" s="51"/>
      <c r="F122" s="51"/>
      <c r="G122" s="52"/>
      <c r="H122" s="106"/>
      <c r="I122" s="106"/>
      <c r="J122" s="106"/>
      <c r="K122" s="106"/>
      <c r="L122" s="133"/>
      <c r="M122" s="106"/>
      <c r="N122" s="106"/>
      <c r="O122" s="106"/>
      <c r="P122" s="106"/>
      <c r="Q122" s="146"/>
      <c r="R122" s="276" t="s">
        <v>105</v>
      </c>
      <c r="S122" s="276"/>
      <c r="T122" s="276"/>
      <c r="U122" s="144"/>
      <c r="V122" s="87"/>
      <c r="W122" s="87"/>
      <c r="X122" s="89">
        <v>0</v>
      </c>
      <c r="Y122" s="89">
        <v>0</v>
      </c>
      <c r="Z122" s="89">
        <v>0</v>
      </c>
      <c r="AA122" s="89">
        <v>0</v>
      </c>
      <c r="AB122" s="89">
        <f>48+168</f>
        <v>216</v>
      </c>
      <c r="AC122" s="89">
        <v>20</v>
      </c>
      <c r="AD122" s="89">
        <v>49</v>
      </c>
      <c r="AE122" s="89">
        <v>2</v>
      </c>
      <c r="AF122" s="68">
        <f t="shared" si="9"/>
        <v>287</v>
      </c>
    </row>
    <row r="123" spans="3:32" x14ac:dyDescent="0.25">
      <c r="C123" s="145"/>
      <c r="D123" s="50"/>
      <c r="E123" s="51"/>
      <c r="F123" s="51"/>
      <c r="G123" s="52"/>
      <c r="H123" s="106"/>
      <c r="I123" s="106"/>
      <c r="J123" s="106"/>
      <c r="K123" s="106"/>
      <c r="L123" s="133"/>
      <c r="M123" s="106"/>
      <c r="N123" s="106"/>
      <c r="O123" s="106"/>
      <c r="P123" s="106"/>
      <c r="Q123" s="146"/>
      <c r="R123" s="280" t="s">
        <v>106</v>
      </c>
      <c r="S123" s="281"/>
      <c r="T123" s="282"/>
      <c r="U123" s="144"/>
      <c r="V123" s="87"/>
      <c r="W123" s="87"/>
      <c r="X123" s="89">
        <v>0</v>
      </c>
      <c r="Y123" s="89">
        <v>0</v>
      </c>
      <c r="Z123" s="89">
        <v>0</v>
      </c>
      <c r="AA123" s="89">
        <v>0</v>
      </c>
      <c r="AB123" s="89">
        <v>0</v>
      </c>
      <c r="AC123" s="89">
        <v>0</v>
      </c>
      <c r="AD123" s="89">
        <v>0</v>
      </c>
      <c r="AE123" s="89">
        <v>0</v>
      </c>
      <c r="AF123" s="68">
        <v>0</v>
      </c>
    </row>
    <row r="124" spans="3:32" x14ac:dyDescent="0.25">
      <c r="C124" s="145"/>
      <c r="D124" s="50"/>
      <c r="E124" s="51"/>
      <c r="F124" s="51"/>
      <c r="G124" s="52"/>
      <c r="H124" s="106"/>
      <c r="I124" s="106"/>
      <c r="J124" s="106"/>
      <c r="K124" s="106"/>
      <c r="L124" s="133"/>
      <c r="M124" s="106"/>
      <c r="N124" s="106"/>
      <c r="O124" s="106"/>
      <c r="P124" s="106"/>
      <c r="Q124" s="146"/>
      <c r="R124" s="276" t="s">
        <v>107</v>
      </c>
      <c r="S124" s="276"/>
      <c r="T124" s="276"/>
      <c r="U124" s="144"/>
      <c r="V124" s="87"/>
      <c r="W124" s="87"/>
      <c r="X124" s="89">
        <v>0</v>
      </c>
      <c r="Y124" s="89">
        <v>0</v>
      </c>
      <c r="Z124" s="89">
        <v>0</v>
      </c>
      <c r="AA124" s="89">
        <v>0</v>
      </c>
      <c r="AB124" s="89">
        <v>1</v>
      </c>
      <c r="AC124" s="89">
        <v>0</v>
      </c>
      <c r="AD124" s="89">
        <v>0</v>
      </c>
      <c r="AE124" s="89">
        <v>0</v>
      </c>
      <c r="AF124" s="68">
        <f t="shared" si="9"/>
        <v>1</v>
      </c>
    </row>
    <row r="125" spans="3:32" x14ac:dyDescent="0.25">
      <c r="C125" s="145"/>
      <c r="D125" s="50"/>
      <c r="E125" s="51"/>
      <c r="F125" s="51"/>
      <c r="G125" s="52"/>
      <c r="H125" s="106"/>
      <c r="I125" s="106"/>
      <c r="J125" s="106"/>
      <c r="K125" s="106"/>
      <c r="L125" s="133"/>
      <c r="M125" s="106"/>
      <c r="N125" s="106"/>
      <c r="O125" s="106"/>
      <c r="P125" s="106"/>
      <c r="Q125" s="146"/>
      <c r="R125" s="280" t="s">
        <v>108</v>
      </c>
      <c r="S125" s="281"/>
      <c r="T125" s="282"/>
      <c r="U125" s="144"/>
      <c r="V125" s="87"/>
      <c r="W125" s="87"/>
      <c r="X125" s="89">
        <v>0</v>
      </c>
      <c r="Y125" s="89">
        <v>0</v>
      </c>
      <c r="Z125" s="89">
        <v>0</v>
      </c>
      <c r="AA125" s="89">
        <v>0</v>
      </c>
      <c r="AB125" s="89">
        <v>0</v>
      </c>
      <c r="AC125" s="89">
        <v>0</v>
      </c>
      <c r="AD125" s="89">
        <v>0</v>
      </c>
      <c r="AE125" s="89">
        <v>0</v>
      </c>
      <c r="AF125" s="38">
        <f t="shared" si="9"/>
        <v>0</v>
      </c>
    </row>
    <row r="126" spans="3:32" x14ac:dyDescent="0.25">
      <c r="C126" s="147"/>
      <c r="D126" s="50"/>
      <c r="E126" s="51"/>
      <c r="F126" s="51"/>
      <c r="G126" s="52"/>
      <c r="H126" s="106"/>
      <c r="I126" s="106"/>
      <c r="J126" s="106"/>
      <c r="K126" s="106"/>
      <c r="L126" s="133"/>
      <c r="M126" s="106"/>
      <c r="N126" s="106"/>
      <c r="O126" s="106"/>
      <c r="P126" s="106"/>
      <c r="Q126" s="146"/>
      <c r="R126" s="295" t="s">
        <v>109</v>
      </c>
      <c r="S126" s="295"/>
      <c r="T126" s="295"/>
      <c r="U126" s="144"/>
      <c r="V126" s="87"/>
      <c r="W126" s="87"/>
      <c r="X126" s="37"/>
      <c r="Y126" s="37"/>
      <c r="Z126" s="37"/>
      <c r="AA126" s="37"/>
      <c r="AB126" s="37">
        <v>6</v>
      </c>
      <c r="AC126" s="37">
        <v>4</v>
      </c>
      <c r="AD126" s="37"/>
      <c r="AE126" s="37"/>
      <c r="AF126" s="38">
        <f t="shared" si="9"/>
        <v>10</v>
      </c>
    </row>
    <row r="127" spans="3:32" x14ac:dyDescent="0.25">
      <c r="C127" s="49"/>
      <c r="D127" s="50"/>
      <c r="E127" s="51"/>
      <c r="F127" s="51"/>
      <c r="G127" s="52"/>
      <c r="H127" s="106"/>
      <c r="I127" s="106"/>
      <c r="J127" s="106"/>
      <c r="K127" s="106"/>
      <c r="L127" s="133"/>
      <c r="M127" s="106"/>
      <c r="N127" s="106"/>
      <c r="O127" s="106"/>
      <c r="P127" s="106"/>
      <c r="Q127" s="146"/>
      <c r="R127" s="295" t="s">
        <v>110</v>
      </c>
      <c r="S127" s="295"/>
      <c r="T127" s="295"/>
      <c r="U127" s="144"/>
      <c r="V127" s="87"/>
      <c r="W127" s="87"/>
      <c r="X127" s="89"/>
      <c r="Y127" s="89"/>
      <c r="Z127" s="89"/>
      <c r="AA127" s="89"/>
      <c r="AB127" s="89">
        <v>32</v>
      </c>
      <c r="AC127" s="89"/>
      <c r="AD127" s="89">
        <v>2</v>
      </c>
      <c r="AE127" s="89"/>
      <c r="AF127" s="68">
        <f t="shared" si="9"/>
        <v>34</v>
      </c>
    </row>
    <row r="128" spans="3:32" ht="15.75" thickBot="1" x14ac:dyDescent="0.3">
      <c r="C128" s="148"/>
      <c r="D128" s="149"/>
      <c r="E128" s="150"/>
      <c r="F128" s="150"/>
      <c r="G128" s="151"/>
      <c r="H128" s="152"/>
      <c r="I128" s="152"/>
      <c r="J128" s="152"/>
      <c r="K128" s="152"/>
      <c r="L128" s="153"/>
      <c r="M128" s="152"/>
      <c r="N128" s="152"/>
      <c r="O128" s="152"/>
      <c r="P128" s="152"/>
      <c r="Q128" s="154"/>
      <c r="R128" s="296" t="s">
        <v>111</v>
      </c>
      <c r="S128" s="296"/>
      <c r="T128" s="296"/>
      <c r="U128" s="155"/>
      <c r="V128" s="27"/>
      <c r="W128" s="27"/>
      <c r="X128" s="28"/>
      <c r="Y128" s="28"/>
      <c r="Z128" s="28"/>
      <c r="AA128" s="28"/>
      <c r="AB128" s="28">
        <v>37</v>
      </c>
      <c r="AC128" s="28">
        <v>21</v>
      </c>
      <c r="AD128" s="28"/>
      <c r="AE128" s="28"/>
      <c r="AF128" s="29">
        <f t="shared" si="9"/>
        <v>58</v>
      </c>
    </row>
    <row r="129" spans="3:32" ht="15.75" thickBot="1" x14ac:dyDescent="0.3">
      <c r="C129" s="105"/>
      <c r="D129" s="50"/>
      <c r="E129" s="51"/>
      <c r="F129" s="51"/>
      <c r="G129" s="52"/>
      <c r="H129" s="106"/>
      <c r="I129" s="106"/>
      <c r="J129" s="106"/>
      <c r="K129" s="106"/>
      <c r="L129" s="133"/>
      <c r="M129" s="106"/>
      <c r="N129" s="106"/>
      <c r="O129" s="106"/>
      <c r="P129" s="106"/>
      <c r="Q129" s="106"/>
      <c r="R129" s="156"/>
      <c r="S129" s="156"/>
      <c r="T129" s="156"/>
      <c r="U129" s="108"/>
      <c r="V129" s="108"/>
      <c r="W129" s="108"/>
      <c r="X129" s="106"/>
      <c r="Y129" s="106"/>
      <c r="Z129" s="106"/>
      <c r="AA129" s="106"/>
      <c r="AB129" s="106"/>
      <c r="AC129" s="106"/>
      <c r="AD129" s="106"/>
      <c r="AE129" s="106"/>
      <c r="AF129" s="107"/>
    </row>
    <row r="130" spans="3:32" ht="29.25" customHeight="1" thickTop="1" thickBot="1" x14ac:dyDescent="0.3">
      <c r="C130" s="157" t="s">
        <v>112</v>
      </c>
      <c r="D130" s="297" t="s">
        <v>113</v>
      </c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9"/>
    </row>
    <row r="131" spans="3:32" ht="29.25" customHeight="1" thickBot="1" x14ac:dyDescent="0.3">
      <c r="C131" s="158" t="s">
        <v>114</v>
      </c>
      <c r="D131" s="300" t="s">
        <v>115</v>
      </c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1"/>
      <c r="Z131" s="301"/>
      <c r="AA131" s="301"/>
      <c r="AB131" s="301"/>
      <c r="AC131" s="301"/>
      <c r="AD131" s="301"/>
      <c r="AE131" s="301"/>
      <c r="AF131" s="302"/>
    </row>
    <row r="132" spans="3:32" ht="29.25" customHeight="1" thickBot="1" x14ac:dyDescent="0.3">
      <c r="C132" s="159"/>
      <c r="D132" s="287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9"/>
    </row>
    <row r="133" spans="3:32" ht="16.5" thickTop="1" thickBot="1" x14ac:dyDescent="0.3">
      <c r="C133" s="160" t="s">
        <v>116</v>
      </c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2"/>
    </row>
    <row r="134" spans="3:32" x14ac:dyDescent="0.25">
      <c r="C134" s="163" t="s">
        <v>117</v>
      </c>
      <c r="D134" s="164" t="s">
        <v>42</v>
      </c>
      <c r="E134" s="165" t="s">
        <v>43</v>
      </c>
      <c r="F134" s="166"/>
      <c r="G134" s="96">
        <v>65</v>
      </c>
      <c r="H134" s="34">
        <v>6</v>
      </c>
      <c r="I134" s="34">
        <v>17</v>
      </c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5">
        <f>SUM(H134:S134)</f>
        <v>23</v>
      </c>
      <c r="U134" s="167"/>
      <c r="V134" s="167"/>
      <c r="W134" s="167"/>
      <c r="X134" s="34">
        <v>14</v>
      </c>
      <c r="Y134" s="34">
        <v>1</v>
      </c>
      <c r="Z134" s="34">
        <v>1</v>
      </c>
      <c r="AA134" s="34">
        <v>1</v>
      </c>
      <c r="AB134" s="34"/>
      <c r="AC134" s="34"/>
      <c r="AD134" s="34"/>
      <c r="AE134" s="34"/>
      <c r="AF134" s="168">
        <f>SUM(X134:AE134)</f>
        <v>17</v>
      </c>
    </row>
    <row r="135" spans="3:32" x14ac:dyDescent="0.25">
      <c r="C135" s="169" t="s">
        <v>118</v>
      </c>
      <c r="D135" s="164" t="s">
        <v>42</v>
      </c>
      <c r="E135" s="165"/>
      <c r="F135" s="165" t="s">
        <v>43</v>
      </c>
      <c r="G135" s="96">
        <v>1800</v>
      </c>
      <c r="H135" s="34">
        <v>174</v>
      </c>
      <c r="I135" s="34">
        <v>177</v>
      </c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5">
        <f>SUM(H135:S135)</f>
        <v>351</v>
      </c>
      <c r="U135" s="167"/>
      <c r="V135" s="167"/>
      <c r="W135" s="167"/>
      <c r="X135" s="34">
        <v>119</v>
      </c>
      <c r="Y135" s="34">
        <v>29</v>
      </c>
      <c r="Z135" s="34">
        <v>20</v>
      </c>
      <c r="AA135" s="34">
        <v>5</v>
      </c>
      <c r="AB135" s="34"/>
      <c r="AC135" s="34">
        <v>4</v>
      </c>
      <c r="AD135" s="34"/>
      <c r="AE135" s="34"/>
      <c r="AF135" s="168">
        <f>SUM(X135:AE135)</f>
        <v>177</v>
      </c>
    </row>
    <row r="136" spans="3:32" x14ac:dyDescent="0.25">
      <c r="C136" s="169" t="s">
        <v>119</v>
      </c>
      <c r="D136" s="164" t="s">
        <v>44</v>
      </c>
      <c r="E136" s="165" t="s">
        <v>43</v>
      </c>
      <c r="F136" s="165"/>
      <c r="G136" s="96">
        <v>3500</v>
      </c>
      <c r="H136" s="34">
        <v>475</v>
      </c>
      <c r="I136" s="34">
        <v>367</v>
      </c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5">
        <f>SUM(H136:S136)</f>
        <v>842</v>
      </c>
      <c r="U136" s="167"/>
      <c r="V136" s="167"/>
      <c r="W136" s="167"/>
      <c r="X136" s="34">
        <v>257</v>
      </c>
      <c r="Y136" s="34">
        <v>57</v>
      </c>
      <c r="Z136" s="34">
        <v>37</v>
      </c>
      <c r="AA136" s="34">
        <v>9</v>
      </c>
      <c r="AB136" s="34">
        <v>7</v>
      </c>
      <c r="AC136" s="34"/>
      <c r="AD136" s="34"/>
      <c r="AE136" s="34"/>
      <c r="AF136" s="168">
        <f>SUM(X136:AE136)</f>
        <v>367</v>
      </c>
    </row>
    <row r="137" spans="3:32" x14ac:dyDescent="0.25">
      <c r="C137" s="290" t="s">
        <v>120</v>
      </c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</row>
    <row r="138" spans="3:32" x14ac:dyDescent="0.25"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</row>
    <row r="139" spans="3:32" x14ac:dyDescent="0.25"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</row>
    <row r="140" spans="3:32" x14ac:dyDescent="0.25">
      <c r="C140" s="171"/>
      <c r="D140" s="171"/>
      <c r="E140" s="171"/>
      <c r="F140" s="171"/>
      <c r="G140" s="171"/>
      <c r="H140" s="171"/>
      <c r="I140" s="171"/>
      <c r="J140" s="171"/>
      <c r="K140" s="172"/>
      <c r="L140" s="291" t="s">
        <v>121</v>
      </c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Z140" s="292" t="s">
        <v>122</v>
      </c>
      <c r="AA140" s="292"/>
      <c r="AB140" s="292"/>
      <c r="AC140" s="292"/>
      <c r="AD140" s="292"/>
      <c r="AE140" s="292"/>
      <c r="AF140" s="106"/>
    </row>
    <row r="141" spans="3:32" x14ac:dyDescent="0.25">
      <c r="C141" s="171"/>
      <c r="D141" s="171"/>
      <c r="E141" s="171"/>
      <c r="F141" s="171"/>
      <c r="G141" s="171"/>
      <c r="H141" s="171"/>
      <c r="I141" s="171"/>
      <c r="J141" s="171"/>
      <c r="K141" s="172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Z141" s="174"/>
      <c r="AA141" s="174"/>
      <c r="AB141" s="174"/>
      <c r="AC141" s="174"/>
      <c r="AD141" s="174"/>
      <c r="AE141" s="174"/>
      <c r="AF141" s="106"/>
    </row>
    <row r="142" spans="3:32" ht="15.75" thickBot="1" x14ac:dyDescent="0.3">
      <c r="C142" s="171"/>
      <c r="D142" s="171"/>
      <c r="E142" s="171"/>
      <c r="F142" s="171"/>
      <c r="G142" s="171"/>
      <c r="H142" s="171"/>
      <c r="I142" s="171"/>
      <c r="J142" s="171"/>
      <c r="K142" s="175"/>
      <c r="L142" s="176"/>
      <c r="M142" s="177"/>
      <c r="N142" s="177"/>
      <c r="O142" s="177"/>
      <c r="P142" s="177"/>
      <c r="Q142" s="177"/>
      <c r="R142" s="177"/>
      <c r="S142" s="177"/>
      <c r="T142" s="177"/>
      <c r="U142" s="178"/>
      <c r="V142" s="178"/>
      <c r="W142" s="178"/>
      <c r="X142" s="179"/>
      <c r="Z142" s="179"/>
      <c r="AA142" s="179"/>
      <c r="AB142" s="179"/>
      <c r="AC142" s="179"/>
      <c r="AD142" s="179"/>
      <c r="AE142" s="179"/>
      <c r="AF142" s="106"/>
    </row>
    <row r="143" spans="3:32" x14ac:dyDescent="0.25">
      <c r="K143" s="180"/>
      <c r="L143" s="293" t="s">
        <v>123</v>
      </c>
      <c r="M143" s="293"/>
      <c r="N143" s="293"/>
      <c r="O143" s="293"/>
      <c r="P143" s="293"/>
      <c r="Q143" s="293"/>
      <c r="R143" s="293"/>
      <c r="S143" s="293"/>
      <c r="T143" s="293"/>
      <c r="U143" s="294"/>
      <c r="V143" s="294"/>
      <c r="W143" s="294"/>
      <c r="X143" s="181"/>
      <c r="Y143" s="181"/>
      <c r="AB143" s="182" t="s">
        <v>124</v>
      </c>
      <c r="AC143" s="182"/>
      <c r="AD143" s="182"/>
      <c r="AE143" s="182"/>
    </row>
  </sheetData>
  <mergeCells count="177">
    <mergeCell ref="D132:AF132"/>
    <mergeCell ref="C137:AF137"/>
    <mergeCell ref="L140:X140"/>
    <mergeCell ref="Z140:AE140"/>
    <mergeCell ref="L143:T143"/>
    <mergeCell ref="U143:W143"/>
    <mergeCell ref="R125:T125"/>
    <mergeCell ref="R126:T126"/>
    <mergeCell ref="R127:T127"/>
    <mergeCell ref="R128:T128"/>
    <mergeCell ref="D130:AF130"/>
    <mergeCell ref="D131:AF131"/>
    <mergeCell ref="R119:T119"/>
    <mergeCell ref="R120:T120"/>
    <mergeCell ref="R121:T121"/>
    <mergeCell ref="R122:T122"/>
    <mergeCell ref="R123:T123"/>
    <mergeCell ref="R124:T124"/>
    <mergeCell ref="R113:T113"/>
    <mergeCell ref="R114:T114"/>
    <mergeCell ref="AB114:AC114"/>
    <mergeCell ref="C115:AF115"/>
    <mergeCell ref="C116:C117"/>
    <mergeCell ref="R118:T118"/>
    <mergeCell ref="X118:AF118"/>
    <mergeCell ref="M105:M106"/>
    <mergeCell ref="N105:N106"/>
    <mergeCell ref="AD105:AE105"/>
    <mergeCell ref="R109:T109"/>
    <mergeCell ref="X109:AF109"/>
    <mergeCell ref="R110:T110"/>
    <mergeCell ref="R111:T111"/>
    <mergeCell ref="R112:T112"/>
    <mergeCell ref="U105:U106"/>
    <mergeCell ref="V105:V106"/>
    <mergeCell ref="W105:W106"/>
    <mergeCell ref="X105:Y105"/>
    <mergeCell ref="Z105:AA105"/>
    <mergeCell ref="AB105:AC105"/>
    <mergeCell ref="Q81:T81"/>
    <mergeCell ref="Q82:T82"/>
    <mergeCell ref="D101:AF101"/>
    <mergeCell ref="D102:AF102"/>
    <mergeCell ref="C104:C106"/>
    <mergeCell ref="D104:D106"/>
    <mergeCell ref="E104:F104"/>
    <mergeCell ref="G104:G106"/>
    <mergeCell ref="H104:T104"/>
    <mergeCell ref="U104:W104"/>
    <mergeCell ref="O105:O106"/>
    <mergeCell ref="P105:P106"/>
    <mergeCell ref="Q105:Q106"/>
    <mergeCell ref="R105:R106"/>
    <mergeCell ref="S105:S106"/>
    <mergeCell ref="T105:T106"/>
    <mergeCell ref="AF104:AF106"/>
    <mergeCell ref="E105:E106"/>
    <mergeCell ref="F105:F106"/>
    <mergeCell ref="H105:H106"/>
    <mergeCell ref="I105:I106"/>
    <mergeCell ref="J105:J106"/>
    <mergeCell ref="K105:K106"/>
    <mergeCell ref="L105:L106"/>
    <mergeCell ref="Q75:T75"/>
    <mergeCell ref="Q76:T76"/>
    <mergeCell ref="Q77:T77"/>
    <mergeCell ref="Q78:T78"/>
    <mergeCell ref="Q79:T79"/>
    <mergeCell ref="Q80:T80"/>
    <mergeCell ref="C65:C66"/>
    <mergeCell ref="C67:C68"/>
    <mergeCell ref="C69:C70"/>
    <mergeCell ref="Q72:T72"/>
    <mergeCell ref="Q73:T73"/>
    <mergeCell ref="Q74:T74"/>
    <mergeCell ref="Q54:T54"/>
    <mergeCell ref="Q55:T55"/>
    <mergeCell ref="Q56:T56"/>
    <mergeCell ref="Q57:T57"/>
    <mergeCell ref="Q58:T58"/>
    <mergeCell ref="Q59:T59"/>
    <mergeCell ref="AD46:AE46"/>
    <mergeCell ref="Q49:T49"/>
    <mergeCell ref="Q50:T50"/>
    <mergeCell ref="Q51:T51"/>
    <mergeCell ref="Q52:T52"/>
    <mergeCell ref="Q53:T53"/>
    <mergeCell ref="U46:U47"/>
    <mergeCell ref="V46:V47"/>
    <mergeCell ref="W46:W47"/>
    <mergeCell ref="X46:Y46"/>
    <mergeCell ref="Z46:AA46"/>
    <mergeCell ref="AB46:AC46"/>
    <mergeCell ref="U45:W45"/>
    <mergeCell ref="AF45:AF47"/>
    <mergeCell ref="E46:E47"/>
    <mergeCell ref="F46:F47"/>
    <mergeCell ref="H46:H47"/>
    <mergeCell ref="I46:I47"/>
    <mergeCell ref="J46:J47"/>
    <mergeCell ref="K46:K47"/>
    <mergeCell ref="L46:L47"/>
    <mergeCell ref="M46:M47"/>
    <mergeCell ref="Q39:T39"/>
    <mergeCell ref="Q40:T40"/>
    <mergeCell ref="Q41:T41"/>
    <mergeCell ref="Q42:T42"/>
    <mergeCell ref="C45:C47"/>
    <mergeCell ref="D45:D47"/>
    <mergeCell ref="E45:F45"/>
    <mergeCell ref="G45:G47"/>
    <mergeCell ref="H45:T45"/>
    <mergeCell ref="N46:N47"/>
    <mergeCell ref="O46:O47"/>
    <mergeCell ref="P46:P47"/>
    <mergeCell ref="Q46:Q47"/>
    <mergeCell ref="R46:R47"/>
    <mergeCell ref="S46:S47"/>
    <mergeCell ref="T46:T47"/>
    <mergeCell ref="Q33:T33"/>
    <mergeCell ref="Q34:T34"/>
    <mergeCell ref="Q35:T35"/>
    <mergeCell ref="Q36:T36"/>
    <mergeCell ref="Q37:T37"/>
    <mergeCell ref="Q38:T38"/>
    <mergeCell ref="Q24:T24"/>
    <mergeCell ref="Q25:T25"/>
    <mergeCell ref="Q26:T26"/>
    <mergeCell ref="Q27:T27"/>
    <mergeCell ref="Q28:T28"/>
    <mergeCell ref="Q32:T32"/>
    <mergeCell ref="Q18:T18"/>
    <mergeCell ref="Q19:T19"/>
    <mergeCell ref="Q20:T20"/>
    <mergeCell ref="Q21:T21"/>
    <mergeCell ref="Q22:T22"/>
    <mergeCell ref="Q23:T23"/>
    <mergeCell ref="X12:Y12"/>
    <mergeCell ref="Z12:AA12"/>
    <mergeCell ref="AB12:AC12"/>
    <mergeCell ref="C15:C16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E12:E13"/>
    <mergeCell ref="F12:F13"/>
    <mergeCell ref="H12:H13"/>
    <mergeCell ref="I12:I13"/>
    <mergeCell ref="J12:J13"/>
    <mergeCell ref="K12:K13"/>
    <mergeCell ref="C11:C13"/>
    <mergeCell ref="D11:D13"/>
    <mergeCell ref="E11:F11"/>
    <mergeCell ref="G11:G13"/>
    <mergeCell ref="H11:T11"/>
    <mergeCell ref="U11:W11"/>
    <mergeCell ref="AF11:AF13"/>
    <mergeCell ref="AD12:AE12"/>
    <mergeCell ref="C14:AF14"/>
    <mergeCell ref="C1:AF2"/>
    <mergeCell ref="AB3:AF3"/>
    <mergeCell ref="E4:T4"/>
    <mergeCell ref="AC4:AF4"/>
    <mergeCell ref="C6:AF6"/>
    <mergeCell ref="D7:AF7"/>
    <mergeCell ref="D8:AF8"/>
    <mergeCell ref="D9:AF9"/>
    <mergeCell ref="D10:AF10"/>
  </mergeCells>
  <conditionalFormatting sqref="U1:V6 U11:V11 U116:V129 U134:V136 U142:V145 U153:V1048576 U16:V31 U60:V71 U83:V84 U43:V44 U48:V48">
    <cfRule type="cellIs" dxfId="13" priority="7" operator="greaterThan">
      <formula>1</formula>
    </cfRule>
  </conditionalFormatting>
  <conditionalFormatting sqref="U86:V100">
    <cfRule type="cellIs" dxfId="12" priority="5" operator="greaterThan">
      <formula>1</formula>
    </cfRule>
  </conditionalFormatting>
  <conditionalFormatting sqref="U104:V104">
    <cfRule type="cellIs" dxfId="11" priority="6" operator="greaterThan">
      <formula>1</formula>
    </cfRule>
  </conditionalFormatting>
  <conditionalFormatting sqref="U32:V42">
    <cfRule type="cellIs" dxfId="10" priority="4" operator="greaterThan">
      <formula>1</formula>
    </cfRule>
  </conditionalFormatting>
  <conditionalFormatting sqref="U49:V59">
    <cfRule type="cellIs" dxfId="9" priority="3" operator="greaterThan">
      <formula>1</formula>
    </cfRule>
  </conditionalFormatting>
  <conditionalFormatting sqref="U72:V82">
    <cfRule type="cellIs" dxfId="8" priority="2" operator="greaterThan">
      <formula>1</formula>
    </cfRule>
  </conditionalFormatting>
  <conditionalFormatting sqref="U45:V45">
    <cfRule type="cellIs" dxfId="7" priority="1" operator="greaterThan">
      <formula>1</formula>
    </cfRule>
  </conditionalFormatting>
  <pageMargins left="0.23622047244094491" right="0.23622047244094491" top="0.74803149606299213" bottom="0.55118110236220474" header="0.31496062992125984" footer="0.31496062992125984"/>
  <pageSetup paperSize="5" scale="60" fitToHeight="0" orientation="landscape" r:id="rId1"/>
  <rowBreaks count="2" manualBreakCount="2">
    <brk id="44" max="16383" man="1"/>
    <brk id="10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G143"/>
  <sheetViews>
    <sheetView tabSelected="1" zoomScale="75" zoomScaleNormal="75" zoomScaleSheetLayoutView="75" workbookViewId="0">
      <selection activeCell="E4" sqref="E4:T4"/>
    </sheetView>
  </sheetViews>
  <sheetFormatPr baseColWidth="10" defaultRowHeight="15" x14ac:dyDescent="0.25"/>
  <cols>
    <col min="2" max="2" width="20.7109375" customWidth="1"/>
    <col min="3" max="3" width="32.5703125" customWidth="1"/>
    <col min="4" max="4" width="16" bestFit="1" customWidth="1"/>
    <col min="5" max="5" width="7.7109375" customWidth="1"/>
    <col min="6" max="6" width="8" customWidth="1"/>
    <col min="8" max="15" width="6.7109375" customWidth="1"/>
    <col min="16" max="16" width="7.7109375" customWidth="1"/>
    <col min="17" max="19" width="6.7109375" customWidth="1"/>
    <col min="20" max="20" width="12" customWidth="1"/>
    <col min="21" max="22" width="6.7109375" style="183" hidden="1" customWidth="1"/>
    <col min="23" max="23" width="7.7109375" style="183" hidden="1" customWidth="1"/>
    <col min="24" max="31" width="8.7109375" customWidth="1"/>
    <col min="32" max="32" width="10.28515625" customWidth="1"/>
    <col min="33" max="33" width="11.42578125" hidden="1" customWidth="1"/>
  </cols>
  <sheetData>
    <row r="1" spans="3:33" ht="15" customHeight="1" x14ac:dyDescent="0.25"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8"/>
    </row>
    <row r="2" spans="3:33" ht="45.75" customHeight="1" x14ac:dyDescent="0.25">
      <c r="C2" s="209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1"/>
    </row>
    <row r="3" spans="3:33" ht="20.100000000000001" customHeight="1" thickBot="1" x14ac:dyDescent="0.3">
      <c r="C3" s="1" t="s">
        <v>0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3"/>
      <c r="V3" s="3"/>
      <c r="W3" s="3"/>
      <c r="X3" s="184"/>
      <c r="Y3" s="184"/>
      <c r="Z3" s="184" t="s">
        <v>1</v>
      </c>
      <c r="AA3" s="184"/>
      <c r="AB3" s="212"/>
      <c r="AC3" s="210"/>
      <c r="AD3" s="210"/>
      <c r="AE3" s="210"/>
      <c r="AF3" s="211"/>
    </row>
    <row r="4" spans="3:33" ht="20.100000000000001" customHeight="1" thickBot="1" x14ac:dyDescent="0.3">
      <c r="C4" s="1" t="s">
        <v>2</v>
      </c>
      <c r="D4" s="4"/>
      <c r="E4" s="210" t="s">
        <v>125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3"/>
      <c r="V4" s="3"/>
      <c r="W4" s="3"/>
      <c r="X4" s="184"/>
      <c r="Y4" s="184"/>
      <c r="Z4" s="184" t="s">
        <v>4</v>
      </c>
      <c r="AA4" s="184"/>
      <c r="AB4" s="184"/>
      <c r="AC4" s="213" t="s">
        <v>5</v>
      </c>
      <c r="AD4" s="214"/>
      <c r="AE4" s="214"/>
      <c r="AF4" s="215"/>
    </row>
    <row r="5" spans="3:33" ht="20.100000000000001" customHeight="1" thickBot="1" x14ac:dyDescent="0.3">
      <c r="C5" s="5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6"/>
      <c r="Y5" s="6"/>
      <c r="Z5" s="6"/>
      <c r="AA5" s="6"/>
      <c r="AB5" s="6"/>
      <c r="AC5" s="6"/>
      <c r="AD5" s="6"/>
      <c r="AE5" s="6"/>
      <c r="AF5" s="8"/>
    </row>
    <row r="6" spans="3:33" ht="32.25" customHeight="1" thickBot="1" x14ac:dyDescent="0.3"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8"/>
    </row>
    <row r="7" spans="3:33" ht="15" customHeight="1" thickBot="1" x14ac:dyDescent="0.3">
      <c r="C7" s="9" t="s">
        <v>7</v>
      </c>
      <c r="D7" s="219" t="s">
        <v>8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20"/>
      <c r="AG7" s="10"/>
    </row>
    <row r="8" spans="3:33" ht="29.25" customHeight="1" thickBot="1" x14ac:dyDescent="0.3">
      <c r="C8" s="11" t="s">
        <v>9</v>
      </c>
      <c r="D8" s="221" t="s">
        <v>10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3"/>
      <c r="AG8" s="10"/>
    </row>
    <row r="9" spans="3:33" ht="29.25" customHeight="1" thickBot="1" x14ac:dyDescent="0.3">
      <c r="C9" s="11" t="s">
        <v>11</v>
      </c>
      <c r="D9" s="221" t="s">
        <v>12</v>
      </c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3"/>
      <c r="AG9" s="10"/>
    </row>
    <row r="10" spans="3:33" ht="29.25" customHeight="1" thickBot="1" x14ac:dyDescent="0.3">
      <c r="C10" s="11"/>
      <c r="D10" s="221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3"/>
      <c r="AG10" s="10"/>
    </row>
    <row r="11" spans="3:33" ht="15" customHeight="1" x14ac:dyDescent="0.25">
      <c r="C11" s="234" t="s">
        <v>13</v>
      </c>
      <c r="D11" s="237" t="s">
        <v>14</v>
      </c>
      <c r="E11" s="239" t="s">
        <v>15</v>
      </c>
      <c r="F11" s="239"/>
      <c r="G11" s="240" t="s">
        <v>16</v>
      </c>
      <c r="H11" s="242" t="s">
        <v>17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198"/>
      <c r="V11" s="198"/>
      <c r="W11" s="198"/>
      <c r="X11" s="185"/>
      <c r="Y11" s="185"/>
      <c r="Z11" s="13"/>
      <c r="AA11" s="13"/>
      <c r="AB11" s="13"/>
      <c r="AC11" s="13"/>
      <c r="AD11" s="13"/>
      <c r="AE11" s="13"/>
      <c r="AF11" s="199" t="s">
        <v>18</v>
      </c>
    </row>
    <row r="12" spans="3:33" ht="15" customHeight="1" x14ac:dyDescent="0.25">
      <c r="C12" s="235"/>
      <c r="D12" s="238"/>
      <c r="E12" s="226" t="s">
        <v>19</v>
      </c>
      <c r="F12" s="226" t="s">
        <v>20</v>
      </c>
      <c r="G12" s="241"/>
      <c r="H12" s="226" t="s">
        <v>21</v>
      </c>
      <c r="I12" s="226" t="s">
        <v>22</v>
      </c>
      <c r="J12" s="226" t="s">
        <v>23</v>
      </c>
      <c r="K12" s="226" t="s">
        <v>24</v>
      </c>
      <c r="L12" s="226" t="s">
        <v>25</v>
      </c>
      <c r="M12" s="226" t="s">
        <v>26</v>
      </c>
      <c r="N12" s="226" t="s">
        <v>27</v>
      </c>
      <c r="O12" s="226" t="s">
        <v>28</v>
      </c>
      <c r="P12" s="232" t="s">
        <v>29</v>
      </c>
      <c r="Q12" s="226" t="s">
        <v>30</v>
      </c>
      <c r="R12" s="226" t="s">
        <v>31</v>
      </c>
      <c r="S12" s="226" t="s">
        <v>32</v>
      </c>
      <c r="T12" s="228" t="s">
        <v>18</v>
      </c>
      <c r="U12" s="226" t="s">
        <v>31</v>
      </c>
      <c r="V12" s="226" t="s">
        <v>32</v>
      </c>
      <c r="W12" s="230" t="s">
        <v>18</v>
      </c>
      <c r="X12" s="248" t="s">
        <v>33</v>
      </c>
      <c r="Y12" s="249"/>
      <c r="Z12" s="248" t="s">
        <v>34</v>
      </c>
      <c r="AA12" s="249"/>
      <c r="AB12" s="201" t="s">
        <v>35</v>
      </c>
      <c r="AC12" s="202"/>
      <c r="AD12" s="201" t="s">
        <v>36</v>
      </c>
      <c r="AE12" s="202"/>
      <c r="AF12" s="200"/>
    </row>
    <row r="13" spans="3:33" ht="15" customHeight="1" thickBot="1" x14ac:dyDescent="0.3">
      <c r="C13" s="236"/>
      <c r="D13" s="238"/>
      <c r="E13" s="227"/>
      <c r="F13" s="227"/>
      <c r="G13" s="241"/>
      <c r="H13" s="227"/>
      <c r="I13" s="227"/>
      <c r="J13" s="227"/>
      <c r="K13" s="227"/>
      <c r="L13" s="227"/>
      <c r="M13" s="227"/>
      <c r="N13" s="227"/>
      <c r="O13" s="227"/>
      <c r="P13" s="233"/>
      <c r="Q13" s="227"/>
      <c r="R13" s="227"/>
      <c r="S13" s="227"/>
      <c r="T13" s="229"/>
      <c r="U13" s="227"/>
      <c r="V13" s="227"/>
      <c r="W13" s="231"/>
      <c r="X13" s="186" t="s">
        <v>37</v>
      </c>
      <c r="Y13" s="186" t="s">
        <v>38</v>
      </c>
      <c r="Z13" s="186" t="s">
        <v>37</v>
      </c>
      <c r="AA13" s="186" t="s">
        <v>38</v>
      </c>
      <c r="AB13" s="186" t="s">
        <v>37</v>
      </c>
      <c r="AC13" s="186" t="s">
        <v>38</v>
      </c>
      <c r="AD13" s="186" t="s">
        <v>39</v>
      </c>
      <c r="AE13" s="186" t="s">
        <v>38</v>
      </c>
      <c r="AF13" s="200"/>
    </row>
    <row r="14" spans="3:33" ht="15" customHeight="1" thickBot="1" x14ac:dyDescent="0.3">
      <c r="C14" s="203" t="s">
        <v>40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5"/>
      <c r="AG14" s="15"/>
    </row>
    <row r="15" spans="3:33" ht="15" customHeight="1" x14ac:dyDescent="0.25">
      <c r="C15" s="224" t="s">
        <v>41</v>
      </c>
      <c r="D15" s="16" t="s">
        <v>42</v>
      </c>
      <c r="E15" s="17" t="s">
        <v>43</v>
      </c>
      <c r="F15" s="18"/>
      <c r="G15" s="19">
        <v>2025</v>
      </c>
      <c r="H15" s="119">
        <v>338</v>
      </c>
      <c r="I15" s="119">
        <v>267</v>
      </c>
      <c r="J15" s="119">
        <v>339</v>
      </c>
      <c r="K15" s="119">
        <v>324</v>
      </c>
      <c r="L15" s="119"/>
      <c r="M15" s="119"/>
      <c r="N15" s="119"/>
      <c r="O15" s="119"/>
      <c r="P15" s="119"/>
      <c r="Q15" s="119"/>
      <c r="R15" s="119"/>
      <c r="S15" s="119"/>
      <c r="T15" s="20">
        <f>SUM(H15:S15)</f>
        <v>1268</v>
      </c>
      <c r="U15" s="18"/>
      <c r="V15" s="18"/>
      <c r="W15" s="18"/>
      <c r="X15" s="122">
        <v>27</v>
      </c>
      <c r="Y15" s="122">
        <v>33</v>
      </c>
      <c r="Z15" s="122">
        <v>29</v>
      </c>
      <c r="AA15" s="122">
        <v>14</v>
      </c>
      <c r="AB15" s="122">
        <v>93</v>
      </c>
      <c r="AC15" s="122">
        <v>117</v>
      </c>
      <c r="AD15" s="122">
        <v>4</v>
      </c>
      <c r="AE15" s="122">
        <v>7</v>
      </c>
      <c r="AF15" s="123">
        <f>SUM(X15:AE15)</f>
        <v>324</v>
      </c>
      <c r="AG15" s="21"/>
    </row>
    <row r="16" spans="3:33" ht="15" customHeight="1" thickBot="1" x14ac:dyDescent="0.3">
      <c r="C16" s="225"/>
      <c r="D16" s="22" t="s">
        <v>44</v>
      </c>
      <c r="E16" s="23" t="s">
        <v>43</v>
      </c>
      <c r="F16" s="23"/>
      <c r="G16" s="24">
        <v>1350</v>
      </c>
      <c r="H16" s="25">
        <v>152</v>
      </c>
      <c r="I16" s="25">
        <v>144</v>
      </c>
      <c r="J16" s="25">
        <v>193</v>
      </c>
      <c r="K16" s="25">
        <v>164</v>
      </c>
      <c r="L16" s="25"/>
      <c r="M16" s="25"/>
      <c r="N16" s="25"/>
      <c r="O16" s="25"/>
      <c r="P16" s="25"/>
      <c r="Q16" s="25"/>
      <c r="R16" s="25"/>
      <c r="S16" s="25"/>
      <c r="T16" s="26">
        <f>SUM(H16:S16)</f>
        <v>653</v>
      </c>
      <c r="U16" s="27"/>
      <c r="V16" s="27"/>
      <c r="W16" s="27"/>
      <c r="X16" s="28"/>
      <c r="Y16" s="28"/>
      <c r="Z16" s="28"/>
      <c r="AA16" s="28"/>
      <c r="AB16" s="28"/>
      <c r="AC16" s="28"/>
      <c r="AD16" s="28"/>
      <c r="AE16" s="28"/>
      <c r="AF16" s="29">
        <v>164</v>
      </c>
      <c r="AG16" s="21"/>
    </row>
    <row r="17" spans="3:33" ht="15" customHeight="1" x14ac:dyDescent="0.25">
      <c r="C17" s="187" t="s">
        <v>45</v>
      </c>
      <c r="D17" s="31" t="s">
        <v>46</v>
      </c>
      <c r="E17" s="32" t="s">
        <v>43</v>
      </c>
      <c r="F17" s="32"/>
      <c r="G17" s="33">
        <v>480</v>
      </c>
      <c r="H17" s="34">
        <v>44</v>
      </c>
      <c r="I17" s="34">
        <v>29</v>
      </c>
      <c r="J17" s="34">
        <v>52</v>
      </c>
      <c r="K17" s="34">
        <v>50</v>
      </c>
      <c r="L17" s="34"/>
      <c r="M17" s="34"/>
      <c r="N17" s="34"/>
      <c r="O17" s="34"/>
      <c r="P17" s="34"/>
      <c r="Q17" s="34"/>
      <c r="R17" s="34"/>
      <c r="S17" s="34"/>
      <c r="T17" s="35">
        <f>SUM(H17:S17)</f>
        <v>175</v>
      </c>
      <c r="U17" s="36"/>
      <c r="V17" s="36"/>
      <c r="W17" s="36"/>
      <c r="X17" s="37">
        <v>0</v>
      </c>
      <c r="Y17" s="37">
        <v>0</v>
      </c>
      <c r="Z17" s="37">
        <v>8</v>
      </c>
      <c r="AA17" s="37">
        <v>4</v>
      </c>
      <c r="AB17" s="37">
        <v>30</v>
      </c>
      <c r="AC17" s="37">
        <v>7</v>
      </c>
      <c r="AD17" s="37">
        <v>1</v>
      </c>
      <c r="AE17" s="37"/>
      <c r="AF17" s="38">
        <f>SUM(X17:AE17)</f>
        <v>50</v>
      </c>
      <c r="AG17" s="10"/>
    </row>
    <row r="18" spans="3:33" ht="15" customHeight="1" x14ac:dyDescent="0.25">
      <c r="C18" s="39"/>
      <c r="D18" s="40"/>
      <c r="E18" s="41"/>
      <c r="F18" s="41"/>
      <c r="G18" s="42"/>
      <c r="H18" s="43"/>
      <c r="I18" s="43"/>
      <c r="J18" s="43"/>
      <c r="K18" s="43"/>
      <c r="L18" s="43"/>
      <c r="M18" s="43"/>
      <c r="N18" s="43"/>
      <c r="O18" s="43"/>
      <c r="P18" s="44"/>
      <c r="Q18" s="243" t="s">
        <v>47</v>
      </c>
      <c r="R18" s="243"/>
      <c r="S18" s="243"/>
      <c r="T18" s="243"/>
      <c r="U18" s="45"/>
      <c r="V18" s="46"/>
      <c r="W18" s="46"/>
      <c r="X18" s="47"/>
      <c r="Y18" s="47"/>
      <c r="Z18" s="47"/>
      <c r="AA18" s="47"/>
      <c r="AB18" s="47"/>
      <c r="AC18" s="47"/>
      <c r="AD18" s="47"/>
      <c r="AE18" s="47"/>
      <c r="AF18" s="48"/>
      <c r="AG18" s="10"/>
    </row>
    <row r="19" spans="3:33" ht="15" customHeight="1" x14ac:dyDescent="0.25">
      <c r="C19" s="49"/>
      <c r="D19" s="50"/>
      <c r="E19" s="51"/>
      <c r="F19" s="51"/>
      <c r="G19" s="52"/>
      <c r="H19" s="53"/>
      <c r="I19" s="53"/>
      <c r="J19" s="53"/>
      <c r="K19" s="53"/>
      <c r="L19" s="53"/>
      <c r="M19" s="53"/>
      <c r="N19" s="53"/>
      <c r="O19" s="53"/>
      <c r="P19" s="54"/>
      <c r="Q19" s="244" t="s">
        <v>38</v>
      </c>
      <c r="R19" s="245"/>
      <c r="S19" s="245"/>
      <c r="T19" s="246"/>
      <c r="U19" s="55"/>
      <c r="V19" s="36"/>
      <c r="W19" s="36"/>
      <c r="X19" s="37"/>
      <c r="Y19" s="37"/>
      <c r="Z19" s="37"/>
      <c r="AA19" s="37"/>
      <c r="AB19" s="37"/>
      <c r="AC19" s="37"/>
      <c r="AD19" s="37"/>
      <c r="AE19" s="37"/>
      <c r="AF19" s="38">
        <f>SUM(X19:AE19)</f>
        <v>0</v>
      </c>
      <c r="AG19" s="10"/>
    </row>
    <row r="20" spans="3:33" ht="15" customHeight="1" x14ac:dyDescent="0.25">
      <c r="C20" s="49"/>
      <c r="D20" s="50"/>
      <c r="E20" s="51"/>
      <c r="F20" s="51"/>
      <c r="G20" s="52"/>
      <c r="H20" s="53"/>
      <c r="I20" s="53"/>
      <c r="J20" s="53"/>
      <c r="K20" s="53"/>
      <c r="L20" s="53"/>
      <c r="M20" s="53"/>
      <c r="N20" s="53"/>
      <c r="O20" s="53"/>
      <c r="P20" s="54"/>
      <c r="Q20" s="247" t="s">
        <v>48</v>
      </c>
      <c r="R20" s="247"/>
      <c r="S20" s="247"/>
      <c r="T20" s="247"/>
      <c r="U20" s="55"/>
      <c r="V20" s="36"/>
      <c r="W20" s="36"/>
      <c r="X20" s="37"/>
      <c r="Y20" s="37"/>
      <c r="Z20" s="37"/>
      <c r="AA20" s="37"/>
      <c r="AB20" s="37"/>
      <c r="AC20" s="37"/>
      <c r="AD20" s="37"/>
      <c r="AE20" s="37"/>
      <c r="AF20" s="38">
        <f t="shared" ref="AF20:AF27" si="0">SUM(X20:AE20)</f>
        <v>0</v>
      </c>
      <c r="AG20" s="10"/>
    </row>
    <row r="21" spans="3:33" ht="15" customHeight="1" x14ac:dyDescent="0.25">
      <c r="C21" s="49"/>
      <c r="D21" s="50"/>
      <c r="E21" s="51"/>
      <c r="F21" s="51"/>
      <c r="G21" s="52"/>
      <c r="H21" s="53"/>
      <c r="I21" s="53"/>
      <c r="J21" s="53"/>
      <c r="K21" s="53"/>
      <c r="L21" s="53"/>
      <c r="M21" s="53"/>
      <c r="N21" s="53"/>
      <c r="O21" s="53"/>
      <c r="P21" s="54"/>
      <c r="Q21" s="247" t="s">
        <v>49</v>
      </c>
      <c r="R21" s="247"/>
      <c r="S21" s="247"/>
      <c r="T21" s="247"/>
      <c r="U21" s="55"/>
      <c r="V21" s="36"/>
      <c r="W21" s="36"/>
      <c r="X21" s="37"/>
      <c r="Y21" s="37"/>
      <c r="Z21" s="37"/>
      <c r="AA21" s="37"/>
      <c r="AB21" s="37"/>
      <c r="AC21" s="37"/>
      <c r="AD21" s="37"/>
      <c r="AE21" s="37"/>
      <c r="AF21" s="38">
        <f t="shared" si="0"/>
        <v>0</v>
      </c>
      <c r="AG21" s="10">
        <f>SUM(AB21:AF21)</f>
        <v>0</v>
      </c>
    </row>
    <row r="22" spans="3:33" ht="15" customHeight="1" x14ac:dyDescent="0.25">
      <c r="C22" s="49"/>
      <c r="D22" s="50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3"/>
      <c r="P22" s="54"/>
      <c r="Q22" s="247" t="s">
        <v>50</v>
      </c>
      <c r="R22" s="247"/>
      <c r="S22" s="247"/>
      <c r="T22" s="247"/>
      <c r="U22" s="55"/>
      <c r="V22" s="36"/>
      <c r="W22" s="36"/>
      <c r="X22" s="37"/>
      <c r="Y22" s="37"/>
      <c r="Z22" s="37"/>
      <c r="AA22" s="37"/>
      <c r="AB22" s="37"/>
      <c r="AC22" s="37"/>
      <c r="AD22" s="37"/>
      <c r="AE22" s="37"/>
      <c r="AF22" s="38">
        <f t="shared" si="0"/>
        <v>0</v>
      </c>
      <c r="AG22" s="10"/>
    </row>
    <row r="23" spans="3:33" ht="15" customHeight="1" x14ac:dyDescent="0.25">
      <c r="C23" s="49"/>
      <c r="D23" s="50"/>
      <c r="E23" s="51"/>
      <c r="F23" s="51"/>
      <c r="G23" s="52"/>
      <c r="H23" s="53"/>
      <c r="I23" s="53"/>
      <c r="J23" s="53"/>
      <c r="K23" s="53"/>
      <c r="L23" s="53"/>
      <c r="M23" s="53"/>
      <c r="N23" s="53"/>
      <c r="O23" s="53"/>
      <c r="P23" s="54"/>
      <c r="Q23" s="247" t="s">
        <v>51</v>
      </c>
      <c r="R23" s="247"/>
      <c r="S23" s="247"/>
      <c r="T23" s="247"/>
      <c r="U23" s="55"/>
      <c r="V23" s="36"/>
      <c r="W23" s="36"/>
      <c r="X23" s="37"/>
      <c r="Y23" s="37"/>
      <c r="Z23" s="37"/>
      <c r="AA23" s="37"/>
      <c r="AB23" s="37"/>
      <c r="AC23" s="37"/>
      <c r="AD23" s="37"/>
      <c r="AE23" s="37"/>
      <c r="AF23" s="38">
        <f t="shared" si="0"/>
        <v>0</v>
      </c>
      <c r="AG23" s="10"/>
    </row>
    <row r="24" spans="3:33" ht="15" customHeight="1" x14ac:dyDescent="0.25">
      <c r="C24" s="49"/>
      <c r="D24" s="50"/>
      <c r="E24" s="51"/>
      <c r="F24" s="51"/>
      <c r="G24" s="52"/>
      <c r="H24" s="53"/>
      <c r="I24" s="53"/>
      <c r="J24" s="53"/>
      <c r="K24" s="53"/>
      <c r="L24" s="53"/>
      <c r="M24" s="53"/>
      <c r="N24" s="53"/>
      <c r="O24" s="53"/>
      <c r="P24" s="54"/>
      <c r="Q24" s="250" t="s">
        <v>52</v>
      </c>
      <c r="R24" s="250"/>
      <c r="S24" s="250"/>
      <c r="T24" s="250"/>
      <c r="U24" s="55"/>
      <c r="V24" s="36"/>
      <c r="W24" s="36"/>
      <c r="X24" s="37"/>
      <c r="Y24" s="37"/>
      <c r="Z24" s="37"/>
      <c r="AA24" s="37"/>
      <c r="AB24" s="37"/>
      <c r="AC24" s="37"/>
      <c r="AD24" s="37"/>
      <c r="AE24" s="37"/>
      <c r="AF24" s="38">
        <f t="shared" si="0"/>
        <v>0</v>
      </c>
      <c r="AG24" s="10"/>
    </row>
    <row r="25" spans="3:33" ht="15" customHeight="1" x14ac:dyDescent="0.25">
      <c r="C25" s="49"/>
      <c r="D25" s="50"/>
      <c r="E25" s="51"/>
      <c r="F25" s="51"/>
      <c r="G25" s="52"/>
      <c r="H25" s="53"/>
      <c r="I25" s="53"/>
      <c r="J25" s="53"/>
      <c r="K25" s="53"/>
      <c r="L25" s="53"/>
      <c r="M25" s="53"/>
      <c r="N25" s="53"/>
      <c r="O25" s="53"/>
      <c r="P25" s="54"/>
      <c r="Q25" s="251" t="s">
        <v>53</v>
      </c>
      <c r="R25" s="250"/>
      <c r="S25" s="250"/>
      <c r="T25" s="250"/>
      <c r="U25" s="55"/>
      <c r="V25" s="36"/>
      <c r="W25" s="36"/>
      <c r="X25" s="37"/>
      <c r="Y25" s="37"/>
      <c r="Z25" s="37"/>
      <c r="AA25" s="37"/>
      <c r="AB25" s="37"/>
      <c r="AC25" s="37"/>
      <c r="AD25" s="37"/>
      <c r="AE25" s="37"/>
      <c r="AF25" s="38">
        <f t="shared" si="0"/>
        <v>0</v>
      </c>
      <c r="AG25" s="10"/>
    </row>
    <row r="26" spans="3:33" ht="15" customHeight="1" x14ac:dyDescent="0.25">
      <c r="C26" s="49"/>
      <c r="D26" s="50"/>
      <c r="E26" s="51"/>
      <c r="F26" s="51"/>
      <c r="G26" s="52"/>
      <c r="H26" s="53"/>
      <c r="I26" s="53"/>
      <c r="J26" s="53"/>
      <c r="K26" s="53"/>
      <c r="L26" s="53"/>
      <c r="M26" s="53"/>
      <c r="N26" s="53"/>
      <c r="O26" s="53"/>
      <c r="P26" s="54"/>
      <c r="Q26" s="251" t="s">
        <v>54</v>
      </c>
      <c r="R26" s="250"/>
      <c r="S26" s="250"/>
      <c r="T26" s="250"/>
      <c r="U26" s="55"/>
      <c r="V26" s="36"/>
      <c r="W26" s="36"/>
      <c r="X26" s="37"/>
      <c r="Y26" s="37"/>
      <c r="Z26" s="37"/>
      <c r="AA26" s="37"/>
      <c r="AB26" s="37"/>
      <c r="AC26" s="37"/>
      <c r="AD26" s="37"/>
      <c r="AE26" s="37"/>
      <c r="AF26" s="38">
        <f t="shared" si="0"/>
        <v>0</v>
      </c>
      <c r="AG26" s="10"/>
    </row>
    <row r="27" spans="3:33" ht="15" customHeight="1" x14ac:dyDescent="0.25">
      <c r="C27" s="49"/>
      <c r="D27" s="50"/>
      <c r="E27" s="51"/>
      <c r="F27" s="51"/>
      <c r="G27" s="52"/>
      <c r="H27" s="53"/>
      <c r="I27" s="53"/>
      <c r="J27" s="53"/>
      <c r="K27" s="53"/>
      <c r="L27" s="53"/>
      <c r="M27" s="53"/>
      <c r="N27" s="53"/>
      <c r="O27" s="53"/>
      <c r="P27" s="54"/>
      <c r="Q27" s="251" t="s">
        <v>55</v>
      </c>
      <c r="R27" s="250"/>
      <c r="S27" s="250"/>
      <c r="T27" s="250"/>
      <c r="U27" s="55"/>
      <c r="V27" s="36"/>
      <c r="W27" s="36"/>
      <c r="X27" s="37"/>
      <c r="Y27" s="37"/>
      <c r="Z27" s="37"/>
      <c r="AA27" s="37"/>
      <c r="AB27" s="37"/>
      <c r="AC27" s="37"/>
      <c r="AD27" s="37"/>
      <c r="AE27" s="37"/>
      <c r="AF27" s="38">
        <f t="shared" si="0"/>
        <v>0</v>
      </c>
      <c r="AG27" s="10"/>
    </row>
    <row r="28" spans="3:33" ht="15" customHeight="1" x14ac:dyDescent="0.25">
      <c r="C28" s="56"/>
      <c r="D28" s="57"/>
      <c r="E28" s="57"/>
      <c r="F28" s="57"/>
      <c r="G28" s="58"/>
      <c r="H28" s="59"/>
      <c r="I28" s="59"/>
      <c r="J28" s="59"/>
      <c r="K28" s="59"/>
      <c r="L28" s="59"/>
      <c r="M28" s="59"/>
      <c r="N28" s="59"/>
      <c r="O28" s="60"/>
      <c r="P28" s="61"/>
      <c r="Q28" s="251" t="s">
        <v>18</v>
      </c>
      <c r="R28" s="250"/>
      <c r="S28" s="250"/>
      <c r="T28" s="250"/>
      <c r="U28" s="45"/>
      <c r="V28" s="46"/>
      <c r="W28" s="46"/>
      <c r="X28" s="47"/>
      <c r="Y28" s="47"/>
      <c r="Z28" s="47"/>
      <c r="AA28" s="47"/>
      <c r="AB28" s="47"/>
      <c r="AC28" s="47"/>
      <c r="AD28" s="47"/>
      <c r="AE28" s="47"/>
      <c r="AF28" s="48">
        <f>SUM(AF18:AF27)</f>
        <v>0</v>
      </c>
      <c r="AG28" s="10"/>
    </row>
    <row r="29" spans="3:33" ht="15" customHeight="1" thickBot="1" x14ac:dyDescent="0.3">
      <c r="C29" s="191" t="s">
        <v>56</v>
      </c>
      <c r="D29" s="63" t="s">
        <v>42</v>
      </c>
      <c r="E29" s="64"/>
      <c r="F29" s="64" t="s">
        <v>43</v>
      </c>
      <c r="G29" s="65">
        <v>2340</v>
      </c>
      <c r="H29" s="66">
        <v>275</v>
      </c>
      <c r="I29" s="66">
        <v>197</v>
      </c>
      <c r="J29" s="66">
        <v>212</v>
      </c>
      <c r="K29" s="66">
        <v>206</v>
      </c>
      <c r="L29" s="66"/>
      <c r="M29" s="66"/>
      <c r="N29" s="66"/>
      <c r="O29" s="66"/>
      <c r="P29" s="66"/>
      <c r="Q29" s="66"/>
      <c r="R29" s="66"/>
      <c r="S29" s="66"/>
      <c r="T29" s="26">
        <f>MAX(H29:S29)</f>
        <v>275</v>
      </c>
      <c r="U29" s="36"/>
      <c r="V29" s="36"/>
      <c r="W29" s="67"/>
      <c r="X29" s="37">
        <v>0</v>
      </c>
      <c r="Y29" s="37">
        <v>0</v>
      </c>
      <c r="Z29" s="37">
        <v>28</v>
      </c>
      <c r="AA29" s="37">
        <v>9</v>
      </c>
      <c r="AB29" s="37">
        <v>125</v>
      </c>
      <c r="AC29" s="37">
        <v>34</v>
      </c>
      <c r="AD29" s="37">
        <v>7</v>
      </c>
      <c r="AE29" s="37">
        <v>3</v>
      </c>
      <c r="AF29" s="68">
        <f t="shared" ref="AF29:AF64" si="1">SUM(X29:AE29)</f>
        <v>206</v>
      </c>
      <c r="AG29" s="10"/>
    </row>
    <row r="30" spans="3:33" ht="15" customHeight="1" thickBot="1" x14ac:dyDescent="0.3">
      <c r="C30" s="188" t="s">
        <v>57</v>
      </c>
      <c r="D30" s="70" t="s">
        <v>44</v>
      </c>
      <c r="E30" s="71" t="s">
        <v>43</v>
      </c>
      <c r="F30" s="71"/>
      <c r="G30" s="72">
        <v>6000</v>
      </c>
      <c r="H30" s="73">
        <v>595</v>
      </c>
      <c r="I30" s="73">
        <v>509</v>
      </c>
      <c r="J30" s="73">
        <v>623</v>
      </c>
      <c r="K30" s="73">
        <v>541</v>
      </c>
      <c r="L30" s="73"/>
      <c r="M30" s="73"/>
      <c r="N30" s="73"/>
      <c r="O30" s="73"/>
      <c r="P30" s="73"/>
      <c r="Q30" s="73"/>
      <c r="R30" s="73"/>
      <c r="S30" s="73"/>
      <c r="T30" s="74">
        <f>SUM(H30:S30)</f>
        <v>2268</v>
      </c>
      <c r="U30" s="75"/>
      <c r="V30" s="75"/>
      <c r="W30" s="75"/>
      <c r="X30" s="76">
        <v>0</v>
      </c>
      <c r="Y30" s="76">
        <v>0</v>
      </c>
      <c r="Z30" s="76">
        <v>89</v>
      </c>
      <c r="AA30" s="76">
        <v>27</v>
      </c>
      <c r="AB30" s="76">
        <v>307</v>
      </c>
      <c r="AC30" s="76">
        <v>96</v>
      </c>
      <c r="AD30" s="76">
        <v>12</v>
      </c>
      <c r="AE30" s="76">
        <v>10</v>
      </c>
      <c r="AF30" s="77">
        <f t="shared" si="1"/>
        <v>541</v>
      </c>
      <c r="AG30" s="10"/>
    </row>
    <row r="31" spans="3:33" ht="15" customHeight="1" x14ac:dyDescent="0.25">
      <c r="C31" s="78" t="s">
        <v>58</v>
      </c>
      <c r="D31" s="16" t="s">
        <v>46</v>
      </c>
      <c r="E31" s="79" t="s">
        <v>43</v>
      </c>
      <c r="F31" s="79"/>
      <c r="G31" s="80">
        <v>15</v>
      </c>
      <c r="H31" s="81">
        <v>4</v>
      </c>
      <c r="I31" s="81">
        <v>2</v>
      </c>
      <c r="J31" s="81">
        <v>1</v>
      </c>
      <c r="K31" s="81">
        <v>5</v>
      </c>
      <c r="L31" s="81"/>
      <c r="M31" s="81"/>
      <c r="N31" s="81"/>
      <c r="O31" s="81"/>
      <c r="P31" s="81"/>
      <c r="Q31" s="81"/>
      <c r="R31" s="81"/>
      <c r="S31" s="81"/>
      <c r="T31" s="82">
        <f>SUM(H31:S31)</f>
        <v>12</v>
      </c>
      <c r="U31" s="83"/>
      <c r="V31" s="83"/>
      <c r="W31" s="83"/>
      <c r="X31" s="84">
        <v>0</v>
      </c>
      <c r="Y31" s="84">
        <v>0</v>
      </c>
      <c r="Z31" s="84">
        <v>0</v>
      </c>
      <c r="AA31" s="84">
        <v>0</v>
      </c>
      <c r="AB31" s="84">
        <v>2</v>
      </c>
      <c r="AC31" s="84">
        <v>3</v>
      </c>
      <c r="AD31" s="84">
        <v>0</v>
      </c>
      <c r="AE31" s="84">
        <v>0</v>
      </c>
      <c r="AF31" s="85">
        <f t="shared" si="1"/>
        <v>5</v>
      </c>
      <c r="AG31" s="10"/>
    </row>
    <row r="32" spans="3:33" ht="15" customHeight="1" x14ac:dyDescent="0.25">
      <c r="C32" s="187"/>
      <c r="D32" s="31"/>
      <c r="E32" s="32"/>
      <c r="F32" s="32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243" t="s">
        <v>47</v>
      </c>
      <c r="R32" s="243"/>
      <c r="S32" s="243"/>
      <c r="T32" s="243"/>
      <c r="U32" s="45"/>
      <c r="V32" s="46"/>
      <c r="W32" s="46"/>
      <c r="X32" s="47"/>
      <c r="Y32" s="47"/>
      <c r="Z32" s="47"/>
      <c r="AA32" s="47"/>
      <c r="AB32" s="47"/>
      <c r="AC32" s="47"/>
      <c r="AD32" s="47"/>
      <c r="AE32" s="47"/>
      <c r="AF32" s="48"/>
      <c r="AG32" s="10"/>
    </row>
    <row r="33" spans="3:33" ht="15" customHeight="1" x14ac:dyDescent="0.25">
      <c r="C33" s="187"/>
      <c r="D33" s="31"/>
      <c r="E33" s="32"/>
      <c r="F33" s="32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244" t="s">
        <v>38</v>
      </c>
      <c r="R33" s="245"/>
      <c r="S33" s="245"/>
      <c r="T33" s="246"/>
      <c r="U33" s="55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8">
        <f>SUM(X33:AE33)</f>
        <v>0</v>
      </c>
      <c r="AG33" s="10"/>
    </row>
    <row r="34" spans="3:33" ht="15" customHeight="1" x14ac:dyDescent="0.25">
      <c r="C34" s="187"/>
      <c r="D34" s="31"/>
      <c r="E34" s="32"/>
      <c r="F34" s="32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247" t="s">
        <v>48</v>
      </c>
      <c r="R34" s="247"/>
      <c r="S34" s="247"/>
      <c r="T34" s="247"/>
      <c r="U34" s="55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8">
        <f t="shared" ref="AF34:AF41" si="2">SUM(X34:AE34)</f>
        <v>0</v>
      </c>
      <c r="AG34" s="10"/>
    </row>
    <row r="35" spans="3:33" ht="15" customHeight="1" x14ac:dyDescent="0.25">
      <c r="C35" s="187"/>
      <c r="D35" s="31"/>
      <c r="E35" s="32"/>
      <c r="F35" s="32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247" t="s">
        <v>49</v>
      </c>
      <c r="R35" s="247"/>
      <c r="S35" s="247"/>
      <c r="T35" s="247"/>
      <c r="U35" s="55"/>
      <c r="V35" s="36"/>
      <c r="W35" s="36"/>
      <c r="X35" s="37"/>
      <c r="Y35" s="37"/>
      <c r="Z35" s="37"/>
      <c r="AA35" s="37"/>
      <c r="AB35" s="37"/>
      <c r="AC35" s="37"/>
      <c r="AD35" s="37"/>
      <c r="AE35" s="37"/>
      <c r="AF35" s="38">
        <f t="shared" si="2"/>
        <v>0</v>
      </c>
      <c r="AG35" s="10"/>
    </row>
    <row r="36" spans="3:33" ht="15" customHeight="1" x14ac:dyDescent="0.25">
      <c r="C36" s="187"/>
      <c r="D36" s="31"/>
      <c r="E36" s="32"/>
      <c r="F36" s="32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247" t="s">
        <v>50</v>
      </c>
      <c r="R36" s="247"/>
      <c r="S36" s="247"/>
      <c r="T36" s="247"/>
      <c r="U36" s="55"/>
      <c r="V36" s="36"/>
      <c r="W36" s="36"/>
      <c r="X36" s="37"/>
      <c r="Y36" s="37"/>
      <c r="Z36" s="37"/>
      <c r="AA36" s="37"/>
      <c r="AB36" s="37"/>
      <c r="AC36" s="37"/>
      <c r="AD36" s="37"/>
      <c r="AE36" s="37"/>
      <c r="AF36" s="38">
        <f t="shared" si="2"/>
        <v>0</v>
      </c>
      <c r="AG36" s="10"/>
    </row>
    <row r="37" spans="3:33" ht="15" customHeight="1" x14ac:dyDescent="0.25">
      <c r="C37" s="187"/>
      <c r="D37" s="31"/>
      <c r="E37" s="32"/>
      <c r="F37" s="32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247" t="s">
        <v>51</v>
      </c>
      <c r="R37" s="247"/>
      <c r="S37" s="247"/>
      <c r="T37" s="247"/>
      <c r="U37" s="55"/>
      <c r="V37" s="36"/>
      <c r="W37" s="36"/>
      <c r="X37" s="37"/>
      <c r="Y37" s="37"/>
      <c r="Z37" s="37"/>
      <c r="AA37" s="37"/>
      <c r="AB37" s="37"/>
      <c r="AC37" s="37"/>
      <c r="AD37" s="37"/>
      <c r="AE37" s="37"/>
      <c r="AF37" s="38">
        <f t="shared" si="2"/>
        <v>0</v>
      </c>
      <c r="AG37" s="10"/>
    </row>
    <row r="38" spans="3:33" ht="15" customHeight="1" x14ac:dyDescent="0.25">
      <c r="C38" s="187"/>
      <c r="D38" s="31"/>
      <c r="E38" s="32"/>
      <c r="F38" s="32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250" t="s">
        <v>52</v>
      </c>
      <c r="R38" s="250"/>
      <c r="S38" s="250"/>
      <c r="T38" s="250"/>
      <c r="U38" s="55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8">
        <f t="shared" si="2"/>
        <v>0</v>
      </c>
      <c r="AG38" s="10"/>
    </row>
    <row r="39" spans="3:33" ht="15" customHeight="1" x14ac:dyDescent="0.25">
      <c r="C39" s="187"/>
      <c r="D39" s="31"/>
      <c r="E39" s="32"/>
      <c r="F39" s="32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251" t="s">
        <v>53</v>
      </c>
      <c r="R39" s="250"/>
      <c r="S39" s="250"/>
      <c r="T39" s="250"/>
      <c r="U39" s="55"/>
      <c r="V39" s="36"/>
      <c r="W39" s="36"/>
      <c r="X39" s="37"/>
      <c r="Y39" s="37"/>
      <c r="Z39" s="37"/>
      <c r="AA39" s="37"/>
      <c r="AB39" s="37"/>
      <c r="AC39" s="37"/>
      <c r="AD39" s="37"/>
      <c r="AE39" s="37"/>
      <c r="AF39" s="38">
        <f t="shared" si="2"/>
        <v>0</v>
      </c>
      <c r="AG39" s="10"/>
    </row>
    <row r="40" spans="3:33" ht="15" customHeight="1" x14ac:dyDescent="0.25">
      <c r="C40" s="187"/>
      <c r="D40" s="31"/>
      <c r="E40" s="32"/>
      <c r="F40" s="32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251" t="s">
        <v>54</v>
      </c>
      <c r="R40" s="250"/>
      <c r="S40" s="250"/>
      <c r="T40" s="250"/>
      <c r="U40" s="55"/>
      <c r="V40" s="36"/>
      <c r="W40" s="36"/>
      <c r="X40" s="37"/>
      <c r="Y40" s="37"/>
      <c r="Z40" s="37"/>
      <c r="AA40" s="37"/>
      <c r="AB40" s="37"/>
      <c r="AC40" s="37"/>
      <c r="AD40" s="37"/>
      <c r="AE40" s="37"/>
      <c r="AF40" s="38">
        <f t="shared" si="2"/>
        <v>0</v>
      </c>
      <c r="AG40" s="10"/>
    </row>
    <row r="41" spans="3:33" ht="15" customHeight="1" x14ac:dyDescent="0.25">
      <c r="C41" s="187"/>
      <c r="D41" s="31"/>
      <c r="E41" s="32"/>
      <c r="F41" s="32"/>
      <c r="G41" s="33"/>
      <c r="H41" s="34"/>
      <c r="I41" s="34"/>
      <c r="J41" s="34"/>
      <c r="K41" s="34"/>
      <c r="L41" s="34"/>
      <c r="M41" s="34"/>
      <c r="N41" s="34"/>
      <c r="O41" s="34"/>
      <c r="P41" s="34"/>
      <c r="Q41" s="251" t="s">
        <v>55</v>
      </c>
      <c r="R41" s="250"/>
      <c r="S41" s="250"/>
      <c r="T41" s="250"/>
      <c r="U41" s="55"/>
      <c r="V41" s="36"/>
      <c r="W41" s="36"/>
      <c r="X41" s="37"/>
      <c r="Y41" s="37"/>
      <c r="Z41" s="37"/>
      <c r="AA41" s="37"/>
      <c r="AB41" s="37"/>
      <c r="AC41" s="37"/>
      <c r="AD41" s="37"/>
      <c r="AE41" s="37"/>
      <c r="AF41" s="38">
        <f t="shared" si="2"/>
        <v>0</v>
      </c>
      <c r="AG41" s="10"/>
    </row>
    <row r="42" spans="3:33" ht="15" customHeight="1" x14ac:dyDescent="0.25">
      <c r="C42" s="187"/>
      <c r="D42" s="31"/>
      <c r="E42" s="32"/>
      <c r="F42" s="32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251" t="s">
        <v>18</v>
      </c>
      <c r="R42" s="250"/>
      <c r="S42" s="250"/>
      <c r="T42" s="250"/>
      <c r="U42" s="45"/>
      <c r="V42" s="46"/>
      <c r="W42" s="46"/>
      <c r="X42" s="47"/>
      <c r="Y42" s="47"/>
      <c r="Z42" s="47"/>
      <c r="AA42" s="47"/>
      <c r="AB42" s="47"/>
      <c r="AC42" s="47"/>
      <c r="AD42" s="47"/>
      <c r="AE42" s="47"/>
      <c r="AF42" s="48">
        <f>SUM(AF32:AF41)</f>
        <v>0</v>
      </c>
      <c r="AG42" s="10"/>
    </row>
    <row r="43" spans="3:33" ht="15" customHeight="1" x14ac:dyDescent="0.25">
      <c r="C43" s="191" t="s">
        <v>59</v>
      </c>
      <c r="D43" s="63" t="s">
        <v>42</v>
      </c>
      <c r="E43" s="64"/>
      <c r="F43" s="64" t="s">
        <v>43</v>
      </c>
      <c r="G43" s="65">
        <v>480</v>
      </c>
      <c r="H43" s="66">
        <v>32</v>
      </c>
      <c r="I43" s="66">
        <v>37</v>
      </c>
      <c r="J43" s="66">
        <v>35</v>
      </c>
      <c r="K43" s="66">
        <v>37</v>
      </c>
      <c r="L43" s="66"/>
      <c r="M43" s="66"/>
      <c r="N43" s="66"/>
      <c r="O43" s="66"/>
      <c r="P43" s="66"/>
      <c r="Q43" s="66"/>
      <c r="R43" s="66"/>
      <c r="S43" s="66"/>
      <c r="T43" s="190">
        <f>MAX(H43:S43)</f>
        <v>37</v>
      </c>
      <c r="U43" s="87"/>
      <c r="V43" s="87"/>
      <c r="W43" s="88"/>
      <c r="X43" s="194">
        <v>0</v>
      </c>
      <c r="Y43" s="194">
        <v>0</v>
      </c>
      <c r="Z43" s="194">
        <v>0</v>
      </c>
      <c r="AA43" s="194">
        <v>1</v>
      </c>
      <c r="AB43" s="194">
        <v>7</v>
      </c>
      <c r="AC43" s="194">
        <v>23</v>
      </c>
      <c r="AD43" s="194">
        <v>0</v>
      </c>
      <c r="AE43" s="194">
        <v>6</v>
      </c>
      <c r="AF43" s="68">
        <f t="shared" si="1"/>
        <v>37</v>
      </c>
      <c r="AG43" s="10"/>
    </row>
    <row r="44" spans="3:33" ht="15" customHeight="1" thickBot="1" x14ac:dyDescent="0.3">
      <c r="C44" s="191" t="s">
        <v>60</v>
      </c>
      <c r="D44" s="63" t="s">
        <v>44</v>
      </c>
      <c r="E44" s="64" t="s">
        <v>43</v>
      </c>
      <c r="F44" s="64"/>
      <c r="G44" s="65">
        <v>900</v>
      </c>
      <c r="H44" s="90">
        <v>73</v>
      </c>
      <c r="I44" s="90">
        <v>73</v>
      </c>
      <c r="J44" s="90">
        <v>82</v>
      </c>
      <c r="K44" s="90">
        <v>81</v>
      </c>
      <c r="L44" s="90"/>
      <c r="M44" s="90"/>
      <c r="N44" s="90"/>
      <c r="O44" s="90"/>
      <c r="P44" s="90"/>
      <c r="Q44" s="90"/>
      <c r="R44" s="90"/>
      <c r="S44" s="90"/>
      <c r="T44" s="91">
        <f>SUM(H44:S44)</f>
        <v>309</v>
      </c>
      <c r="U44" s="87"/>
      <c r="V44" s="87"/>
      <c r="W44" s="87"/>
      <c r="X44" s="37">
        <v>0</v>
      </c>
      <c r="Y44" s="37">
        <v>0</v>
      </c>
      <c r="Z44" s="37">
        <v>0</v>
      </c>
      <c r="AA44" s="37">
        <v>3</v>
      </c>
      <c r="AB44" s="37">
        <v>13</v>
      </c>
      <c r="AC44" s="37">
        <v>57</v>
      </c>
      <c r="AD44" s="37">
        <v>0</v>
      </c>
      <c r="AE44" s="37">
        <v>8</v>
      </c>
      <c r="AF44" s="68">
        <f t="shared" si="1"/>
        <v>81</v>
      </c>
      <c r="AG44" s="10"/>
    </row>
    <row r="45" spans="3:33" ht="15" customHeight="1" x14ac:dyDescent="0.25">
      <c r="C45" s="234" t="s">
        <v>13</v>
      </c>
      <c r="D45" s="237" t="s">
        <v>14</v>
      </c>
      <c r="E45" s="239" t="s">
        <v>15</v>
      </c>
      <c r="F45" s="239"/>
      <c r="G45" s="240" t="s">
        <v>16</v>
      </c>
      <c r="H45" s="252" t="s">
        <v>17</v>
      </c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198"/>
      <c r="V45" s="198"/>
      <c r="W45" s="198"/>
      <c r="X45" s="185"/>
      <c r="Y45" s="185"/>
      <c r="Z45" s="13"/>
      <c r="AA45" s="13"/>
      <c r="AB45" s="13"/>
      <c r="AC45" s="13"/>
      <c r="AD45" s="13"/>
      <c r="AE45" s="13"/>
      <c r="AF45" s="199" t="s">
        <v>18</v>
      </c>
      <c r="AG45" s="10"/>
    </row>
    <row r="46" spans="3:33" ht="15" customHeight="1" x14ac:dyDescent="0.25">
      <c r="C46" s="235"/>
      <c r="D46" s="238"/>
      <c r="E46" s="226" t="s">
        <v>19</v>
      </c>
      <c r="F46" s="226" t="s">
        <v>20</v>
      </c>
      <c r="G46" s="241"/>
      <c r="H46" s="253" t="s">
        <v>21</v>
      </c>
      <c r="I46" s="253" t="s">
        <v>22</v>
      </c>
      <c r="J46" s="253" t="s">
        <v>23</v>
      </c>
      <c r="K46" s="253" t="s">
        <v>24</v>
      </c>
      <c r="L46" s="253" t="s">
        <v>25</v>
      </c>
      <c r="M46" s="253" t="s">
        <v>26</v>
      </c>
      <c r="N46" s="253" t="s">
        <v>27</v>
      </c>
      <c r="O46" s="253" t="s">
        <v>28</v>
      </c>
      <c r="P46" s="255" t="s">
        <v>29</v>
      </c>
      <c r="Q46" s="253" t="s">
        <v>30</v>
      </c>
      <c r="R46" s="253" t="s">
        <v>31</v>
      </c>
      <c r="S46" s="253" t="s">
        <v>32</v>
      </c>
      <c r="T46" s="257" t="s">
        <v>18</v>
      </c>
      <c r="U46" s="226" t="s">
        <v>31</v>
      </c>
      <c r="V46" s="226" t="s">
        <v>32</v>
      </c>
      <c r="W46" s="230" t="s">
        <v>18</v>
      </c>
      <c r="X46" s="248" t="s">
        <v>33</v>
      </c>
      <c r="Y46" s="249"/>
      <c r="Z46" s="248" t="s">
        <v>34</v>
      </c>
      <c r="AA46" s="249"/>
      <c r="AB46" s="201" t="s">
        <v>35</v>
      </c>
      <c r="AC46" s="202"/>
      <c r="AD46" s="201" t="s">
        <v>36</v>
      </c>
      <c r="AE46" s="202"/>
      <c r="AF46" s="200"/>
      <c r="AG46" s="10"/>
    </row>
    <row r="47" spans="3:33" ht="15" customHeight="1" thickBot="1" x14ac:dyDescent="0.3">
      <c r="C47" s="236"/>
      <c r="D47" s="238"/>
      <c r="E47" s="227"/>
      <c r="F47" s="227"/>
      <c r="G47" s="241"/>
      <c r="H47" s="254"/>
      <c r="I47" s="254"/>
      <c r="J47" s="254"/>
      <c r="K47" s="254"/>
      <c r="L47" s="254"/>
      <c r="M47" s="254"/>
      <c r="N47" s="254"/>
      <c r="O47" s="254"/>
      <c r="P47" s="256"/>
      <c r="Q47" s="254"/>
      <c r="R47" s="254"/>
      <c r="S47" s="254"/>
      <c r="T47" s="258"/>
      <c r="U47" s="227"/>
      <c r="V47" s="227"/>
      <c r="W47" s="231"/>
      <c r="X47" s="186" t="s">
        <v>37</v>
      </c>
      <c r="Y47" s="186" t="s">
        <v>38</v>
      </c>
      <c r="Z47" s="186" t="s">
        <v>37</v>
      </c>
      <c r="AA47" s="186" t="s">
        <v>38</v>
      </c>
      <c r="AB47" s="186" t="s">
        <v>37</v>
      </c>
      <c r="AC47" s="186" t="s">
        <v>38</v>
      </c>
      <c r="AD47" s="186" t="s">
        <v>39</v>
      </c>
      <c r="AE47" s="186" t="s">
        <v>38</v>
      </c>
      <c r="AF47" s="200"/>
      <c r="AG47" s="10"/>
    </row>
    <row r="48" spans="3:33" ht="15" customHeight="1" x14ac:dyDescent="0.25">
      <c r="C48" s="78" t="s">
        <v>61</v>
      </c>
      <c r="D48" s="16" t="s">
        <v>46</v>
      </c>
      <c r="E48" s="79" t="s">
        <v>43</v>
      </c>
      <c r="F48" s="79"/>
      <c r="G48" s="80">
        <v>20</v>
      </c>
      <c r="H48" s="81">
        <v>2</v>
      </c>
      <c r="I48" s="81">
        <v>0</v>
      </c>
      <c r="J48" s="81">
        <v>3</v>
      </c>
      <c r="K48" s="81">
        <v>1</v>
      </c>
      <c r="L48" s="81"/>
      <c r="M48" s="81"/>
      <c r="N48" s="81"/>
      <c r="O48" s="81"/>
      <c r="P48" s="81"/>
      <c r="Q48" s="81"/>
      <c r="R48" s="81"/>
      <c r="S48" s="81"/>
      <c r="T48" s="82">
        <f>SUM(H48:S48)</f>
        <v>6</v>
      </c>
      <c r="U48" s="83"/>
      <c r="V48" s="83"/>
      <c r="W48" s="83"/>
      <c r="X48" s="84">
        <v>0</v>
      </c>
      <c r="Y48" s="84">
        <v>0</v>
      </c>
      <c r="Z48" s="84">
        <v>0</v>
      </c>
      <c r="AA48" s="84">
        <v>1</v>
      </c>
      <c r="AB48" s="84">
        <v>0</v>
      </c>
      <c r="AC48" s="84">
        <v>0</v>
      </c>
      <c r="AD48" s="84">
        <v>0</v>
      </c>
      <c r="AE48" s="84">
        <v>0</v>
      </c>
      <c r="AF48" s="85">
        <f t="shared" si="1"/>
        <v>1</v>
      </c>
      <c r="AG48" s="10"/>
    </row>
    <row r="49" spans="3:33" ht="15" customHeight="1" x14ac:dyDescent="0.25">
      <c r="C49" s="187"/>
      <c r="D49" s="31"/>
      <c r="E49" s="32"/>
      <c r="F49" s="32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243" t="s">
        <v>47</v>
      </c>
      <c r="R49" s="243"/>
      <c r="S49" s="243"/>
      <c r="T49" s="243"/>
      <c r="U49" s="45"/>
      <c r="V49" s="46"/>
      <c r="W49" s="46"/>
      <c r="X49" s="47"/>
      <c r="Y49" s="47"/>
      <c r="Z49" s="47"/>
      <c r="AA49" s="47"/>
      <c r="AB49" s="47"/>
      <c r="AC49" s="47"/>
      <c r="AD49" s="47"/>
      <c r="AE49" s="47"/>
      <c r="AF49" s="48"/>
      <c r="AG49" s="10"/>
    </row>
    <row r="50" spans="3:33" ht="15" customHeight="1" x14ac:dyDescent="0.25">
      <c r="C50" s="187"/>
      <c r="D50" s="31"/>
      <c r="E50" s="32"/>
      <c r="F50" s="32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244" t="s">
        <v>38</v>
      </c>
      <c r="R50" s="245"/>
      <c r="S50" s="245"/>
      <c r="T50" s="246"/>
      <c r="U50" s="55"/>
      <c r="V50" s="36"/>
      <c r="W50" s="36"/>
      <c r="X50" s="37"/>
      <c r="Y50" s="37"/>
      <c r="Z50" s="37"/>
      <c r="AA50" s="37"/>
      <c r="AB50" s="37"/>
      <c r="AC50" s="37"/>
      <c r="AD50" s="37"/>
      <c r="AE50" s="37"/>
      <c r="AF50" s="38">
        <f>SUM(X50:AE50)</f>
        <v>0</v>
      </c>
      <c r="AG50" s="10"/>
    </row>
    <row r="51" spans="3:33" ht="15" customHeight="1" x14ac:dyDescent="0.25">
      <c r="C51" s="187"/>
      <c r="D51" s="31"/>
      <c r="E51" s="32"/>
      <c r="F51" s="32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247" t="s">
        <v>48</v>
      </c>
      <c r="R51" s="247"/>
      <c r="S51" s="247"/>
      <c r="T51" s="247"/>
      <c r="U51" s="55"/>
      <c r="V51" s="36"/>
      <c r="W51" s="36"/>
      <c r="X51" s="37"/>
      <c r="Y51" s="37"/>
      <c r="Z51" s="37"/>
      <c r="AA51" s="37"/>
      <c r="AB51" s="37"/>
      <c r="AC51" s="37"/>
      <c r="AD51" s="37"/>
      <c r="AE51" s="37"/>
      <c r="AF51" s="38">
        <f t="shared" ref="AF51:AF58" si="3">SUM(X51:AE51)</f>
        <v>0</v>
      </c>
      <c r="AG51" s="10"/>
    </row>
    <row r="52" spans="3:33" ht="15" customHeight="1" x14ac:dyDescent="0.25">
      <c r="C52" s="187"/>
      <c r="D52" s="31"/>
      <c r="E52" s="32"/>
      <c r="F52" s="32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247" t="s">
        <v>49</v>
      </c>
      <c r="R52" s="247"/>
      <c r="S52" s="247"/>
      <c r="T52" s="247"/>
      <c r="U52" s="55"/>
      <c r="V52" s="36"/>
      <c r="W52" s="36"/>
      <c r="X52" s="37"/>
      <c r="Y52" s="37"/>
      <c r="Z52" s="37"/>
      <c r="AA52" s="37"/>
      <c r="AB52" s="37"/>
      <c r="AC52" s="37"/>
      <c r="AD52" s="37"/>
      <c r="AE52" s="37"/>
      <c r="AF52" s="38">
        <f t="shared" si="3"/>
        <v>0</v>
      </c>
      <c r="AG52" s="10"/>
    </row>
    <row r="53" spans="3:33" ht="15" customHeight="1" x14ac:dyDescent="0.25">
      <c r="C53" s="187"/>
      <c r="D53" s="31"/>
      <c r="E53" s="32"/>
      <c r="F53" s="32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247" t="s">
        <v>50</v>
      </c>
      <c r="R53" s="247"/>
      <c r="S53" s="247"/>
      <c r="T53" s="247"/>
      <c r="U53" s="55"/>
      <c r="V53" s="36"/>
      <c r="W53" s="36"/>
      <c r="X53" s="37"/>
      <c r="Y53" s="37"/>
      <c r="Z53" s="37"/>
      <c r="AA53" s="37"/>
      <c r="AB53" s="37"/>
      <c r="AC53" s="37"/>
      <c r="AD53" s="37"/>
      <c r="AE53" s="37"/>
      <c r="AF53" s="38">
        <f t="shared" si="3"/>
        <v>0</v>
      </c>
      <c r="AG53" s="10"/>
    </row>
    <row r="54" spans="3:33" ht="15" customHeight="1" x14ac:dyDescent="0.25">
      <c r="C54" s="187"/>
      <c r="D54" s="31"/>
      <c r="E54" s="32"/>
      <c r="F54" s="32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247" t="s">
        <v>51</v>
      </c>
      <c r="R54" s="247"/>
      <c r="S54" s="247"/>
      <c r="T54" s="247"/>
      <c r="U54" s="55"/>
      <c r="V54" s="36"/>
      <c r="W54" s="36"/>
      <c r="X54" s="37"/>
      <c r="Y54" s="37"/>
      <c r="Z54" s="37"/>
      <c r="AA54" s="37"/>
      <c r="AB54" s="37"/>
      <c r="AC54" s="37"/>
      <c r="AD54" s="37"/>
      <c r="AE54" s="37"/>
      <c r="AF54" s="38">
        <f t="shared" si="3"/>
        <v>0</v>
      </c>
      <c r="AG54" s="10"/>
    </row>
    <row r="55" spans="3:33" ht="15" customHeight="1" x14ac:dyDescent="0.25">
      <c r="C55" s="187"/>
      <c r="D55" s="31"/>
      <c r="E55" s="32"/>
      <c r="F55" s="32"/>
      <c r="G55" s="33"/>
      <c r="H55" s="34"/>
      <c r="I55" s="34"/>
      <c r="J55" s="34"/>
      <c r="K55" s="34"/>
      <c r="L55" s="34"/>
      <c r="M55" s="34"/>
      <c r="N55" s="34"/>
      <c r="O55" s="34"/>
      <c r="P55" s="34"/>
      <c r="Q55" s="250" t="s">
        <v>52</v>
      </c>
      <c r="R55" s="250"/>
      <c r="S55" s="250"/>
      <c r="T55" s="250"/>
      <c r="U55" s="55"/>
      <c r="V55" s="36"/>
      <c r="W55" s="36"/>
      <c r="X55" s="37"/>
      <c r="Y55" s="37"/>
      <c r="Z55" s="37"/>
      <c r="AA55" s="37"/>
      <c r="AB55" s="37"/>
      <c r="AC55" s="37"/>
      <c r="AD55" s="37"/>
      <c r="AE55" s="37"/>
      <c r="AF55" s="38">
        <f t="shared" si="3"/>
        <v>0</v>
      </c>
      <c r="AG55" s="10"/>
    </row>
    <row r="56" spans="3:33" ht="15" customHeight="1" x14ac:dyDescent="0.25">
      <c r="C56" s="187"/>
      <c r="D56" s="31"/>
      <c r="E56" s="32"/>
      <c r="F56" s="32"/>
      <c r="G56" s="33"/>
      <c r="H56" s="34"/>
      <c r="I56" s="34"/>
      <c r="J56" s="34"/>
      <c r="K56" s="34"/>
      <c r="L56" s="34"/>
      <c r="M56" s="34"/>
      <c r="N56" s="34"/>
      <c r="O56" s="34"/>
      <c r="P56" s="34"/>
      <c r="Q56" s="251" t="s">
        <v>53</v>
      </c>
      <c r="R56" s="250"/>
      <c r="S56" s="250"/>
      <c r="T56" s="250"/>
      <c r="U56" s="55"/>
      <c r="V56" s="36"/>
      <c r="W56" s="36"/>
      <c r="X56" s="37"/>
      <c r="Y56" s="37"/>
      <c r="Z56" s="37"/>
      <c r="AA56" s="37"/>
      <c r="AB56" s="37"/>
      <c r="AC56" s="37"/>
      <c r="AD56" s="37"/>
      <c r="AE56" s="37"/>
      <c r="AF56" s="38">
        <f t="shared" si="3"/>
        <v>0</v>
      </c>
      <c r="AG56" s="10"/>
    </row>
    <row r="57" spans="3:33" ht="15" customHeight="1" x14ac:dyDescent="0.25">
      <c r="C57" s="187"/>
      <c r="D57" s="31"/>
      <c r="E57" s="32"/>
      <c r="F57" s="32"/>
      <c r="G57" s="33"/>
      <c r="H57" s="34"/>
      <c r="I57" s="34"/>
      <c r="J57" s="34"/>
      <c r="K57" s="34"/>
      <c r="L57" s="34"/>
      <c r="M57" s="34"/>
      <c r="N57" s="34"/>
      <c r="O57" s="34"/>
      <c r="P57" s="34"/>
      <c r="Q57" s="251" t="s">
        <v>54</v>
      </c>
      <c r="R57" s="250"/>
      <c r="S57" s="250"/>
      <c r="T57" s="250"/>
      <c r="U57" s="55"/>
      <c r="V57" s="36"/>
      <c r="W57" s="36"/>
      <c r="X57" s="37"/>
      <c r="Y57" s="37"/>
      <c r="Z57" s="37"/>
      <c r="AA57" s="37"/>
      <c r="AB57" s="37"/>
      <c r="AC57" s="37"/>
      <c r="AD57" s="37"/>
      <c r="AE57" s="37"/>
      <c r="AF57" s="38">
        <f t="shared" si="3"/>
        <v>0</v>
      </c>
      <c r="AG57" s="10"/>
    </row>
    <row r="58" spans="3:33" ht="15" customHeight="1" x14ac:dyDescent="0.25">
      <c r="C58" s="187"/>
      <c r="D58" s="31"/>
      <c r="E58" s="32"/>
      <c r="F58" s="32"/>
      <c r="G58" s="33"/>
      <c r="H58" s="34"/>
      <c r="I58" s="34"/>
      <c r="J58" s="34"/>
      <c r="K58" s="34"/>
      <c r="L58" s="34"/>
      <c r="M58" s="34"/>
      <c r="N58" s="34"/>
      <c r="O58" s="34"/>
      <c r="P58" s="34"/>
      <c r="Q58" s="251" t="s">
        <v>55</v>
      </c>
      <c r="R58" s="250"/>
      <c r="S58" s="250"/>
      <c r="T58" s="250"/>
      <c r="U58" s="55"/>
      <c r="V58" s="36"/>
      <c r="W58" s="36"/>
      <c r="X58" s="37"/>
      <c r="Y58" s="37"/>
      <c r="Z58" s="37"/>
      <c r="AA58" s="37"/>
      <c r="AB58" s="37"/>
      <c r="AC58" s="37"/>
      <c r="AD58" s="37"/>
      <c r="AE58" s="37"/>
      <c r="AF58" s="38">
        <f t="shared" si="3"/>
        <v>0</v>
      </c>
      <c r="AG58" s="10"/>
    </row>
    <row r="59" spans="3:33" ht="15" customHeight="1" x14ac:dyDescent="0.25">
      <c r="C59" s="187"/>
      <c r="D59" s="31"/>
      <c r="E59" s="32"/>
      <c r="F59" s="32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251" t="s">
        <v>18</v>
      </c>
      <c r="R59" s="250"/>
      <c r="S59" s="250"/>
      <c r="T59" s="250"/>
      <c r="U59" s="45"/>
      <c r="V59" s="46"/>
      <c r="W59" s="46"/>
      <c r="X59" s="47"/>
      <c r="Y59" s="47"/>
      <c r="Z59" s="47"/>
      <c r="AA59" s="47"/>
      <c r="AB59" s="47"/>
      <c r="AC59" s="47"/>
      <c r="AD59" s="47"/>
      <c r="AE59" s="47"/>
      <c r="AF59" s="48">
        <f>SUM(AF49:AF58)</f>
        <v>0</v>
      </c>
      <c r="AG59" s="10"/>
    </row>
    <row r="60" spans="3:33" ht="15" customHeight="1" x14ac:dyDescent="0.25">
      <c r="C60" s="191" t="s">
        <v>62</v>
      </c>
      <c r="D60" s="63" t="s">
        <v>42</v>
      </c>
      <c r="E60" s="64"/>
      <c r="F60" s="64" t="s">
        <v>43</v>
      </c>
      <c r="G60" s="65">
        <v>420</v>
      </c>
      <c r="H60" s="66">
        <v>33</v>
      </c>
      <c r="I60" s="66">
        <v>25</v>
      </c>
      <c r="J60" s="66">
        <v>25</v>
      </c>
      <c r="K60" s="66">
        <v>25</v>
      </c>
      <c r="L60" s="66"/>
      <c r="M60" s="66"/>
      <c r="N60" s="66"/>
      <c r="O60" s="66"/>
      <c r="P60" s="66"/>
      <c r="Q60" s="66"/>
      <c r="R60" s="66"/>
      <c r="S60" s="66"/>
      <c r="T60" s="190">
        <f>MAX(H60:S60)</f>
        <v>33</v>
      </c>
      <c r="U60" s="87"/>
      <c r="V60" s="87"/>
      <c r="W60" s="88"/>
      <c r="X60" s="194">
        <v>0</v>
      </c>
      <c r="Y60" s="194">
        <v>0</v>
      </c>
      <c r="Z60" s="194">
        <v>1</v>
      </c>
      <c r="AA60" s="194">
        <v>5</v>
      </c>
      <c r="AB60" s="194">
        <v>3</v>
      </c>
      <c r="AC60" s="194">
        <v>16</v>
      </c>
      <c r="AD60" s="194">
        <v>0</v>
      </c>
      <c r="AE60" s="194">
        <v>0</v>
      </c>
      <c r="AF60" s="68">
        <f t="shared" si="1"/>
        <v>25</v>
      </c>
      <c r="AG60" s="10"/>
    </row>
    <row r="61" spans="3:33" ht="15" customHeight="1" thickBot="1" x14ac:dyDescent="0.3">
      <c r="C61" s="191" t="s">
        <v>63</v>
      </c>
      <c r="D61" s="63" t="s">
        <v>44</v>
      </c>
      <c r="E61" s="64" t="s">
        <v>43</v>
      </c>
      <c r="F61" s="64"/>
      <c r="G61" s="65">
        <v>1350</v>
      </c>
      <c r="H61" s="90">
        <v>102</v>
      </c>
      <c r="I61" s="90">
        <v>75</v>
      </c>
      <c r="J61" s="90">
        <v>81</v>
      </c>
      <c r="K61" s="90">
        <v>76</v>
      </c>
      <c r="L61" s="90"/>
      <c r="M61" s="90"/>
      <c r="N61" s="90"/>
      <c r="O61" s="90"/>
      <c r="P61" s="90"/>
      <c r="Q61" s="90"/>
      <c r="R61" s="90"/>
      <c r="S61" s="90"/>
      <c r="T61" s="91">
        <f>SUM(H61:S61)</f>
        <v>334</v>
      </c>
      <c r="U61" s="87"/>
      <c r="V61" s="87"/>
      <c r="W61" s="87"/>
      <c r="X61" s="37">
        <v>0</v>
      </c>
      <c r="Y61" s="37">
        <v>0</v>
      </c>
      <c r="Z61" s="37">
        <v>5</v>
      </c>
      <c r="AA61" s="37">
        <v>23</v>
      </c>
      <c r="AB61" s="37">
        <v>7</v>
      </c>
      <c r="AC61" s="37">
        <v>41</v>
      </c>
      <c r="AD61" s="37">
        <v>0</v>
      </c>
      <c r="AE61" s="37">
        <v>0</v>
      </c>
      <c r="AF61" s="68">
        <f t="shared" si="1"/>
        <v>76</v>
      </c>
      <c r="AG61" s="10"/>
    </row>
    <row r="62" spans="3:33" ht="15" customHeight="1" x14ac:dyDescent="0.25">
      <c r="C62" s="78" t="s">
        <v>64</v>
      </c>
      <c r="D62" s="16" t="s">
        <v>46</v>
      </c>
      <c r="E62" s="79" t="s">
        <v>43</v>
      </c>
      <c r="F62" s="79"/>
      <c r="G62" s="80">
        <v>12</v>
      </c>
      <c r="H62" s="81">
        <v>0</v>
      </c>
      <c r="I62" s="81">
        <v>0</v>
      </c>
      <c r="J62" s="81">
        <v>0</v>
      </c>
      <c r="K62" s="81">
        <v>0</v>
      </c>
      <c r="L62" s="81"/>
      <c r="M62" s="81"/>
      <c r="N62" s="81"/>
      <c r="O62" s="81"/>
      <c r="P62" s="81"/>
      <c r="Q62" s="81"/>
      <c r="R62" s="81"/>
      <c r="S62" s="81"/>
      <c r="T62" s="82">
        <f>SUM(H62:S62)</f>
        <v>0</v>
      </c>
      <c r="U62" s="83"/>
      <c r="V62" s="83"/>
      <c r="W62" s="83"/>
      <c r="X62" s="84"/>
      <c r="Y62" s="84"/>
      <c r="Z62" s="84"/>
      <c r="AA62" s="84"/>
      <c r="AB62" s="84"/>
      <c r="AC62" s="84"/>
      <c r="AD62" s="84"/>
      <c r="AE62" s="84"/>
      <c r="AF62" s="85">
        <f t="shared" si="1"/>
        <v>0</v>
      </c>
      <c r="AG62" s="10"/>
    </row>
    <row r="63" spans="3:33" ht="15" customHeight="1" x14ac:dyDescent="0.25">
      <c r="C63" s="191" t="s">
        <v>65</v>
      </c>
      <c r="D63" s="63" t="s">
        <v>42</v>
      </c>
      <c r="E63" s="64"/>
      <c r="F63" s="64" t="s">
        <v>43</v>
      </c>
      <c r="G63" s="65">
        <v>360</v>
      </c>
      <c r="H63" s="66">
        <v>19</v>
      </c>
      <c r="I63" s="66">
        <v>13</v>
      </c>
      <c r="J63" s="66">
        <v>15</v>
      </c>
      <c r="K63" s="66">
        <v>19</v>
      </c>
      <c r="L63" s="66"/>
      <c r="M63" s="66"/>
      <c r="N63" s="66"/>
      <c r="O63" s="66"/>
      <c r="P63" s="66"/>
      <c r="Q63" s="66"/>
      <c r="R63" s="66"/>
      <c r="S63" s="66"/>
      <c r="T63" s="190">
        <f>SUM(H63:S63)</f>
        <v>66</v>
      </c>
      <c r="U63" s="87"/>
      <c r="V63" s="87"/>
      <c r="W63" s="88"/>
      <c r="X63" s="194">
        <v>2</v>
      </c>
      <c r="Y63" s="194">
        <v>0</v>
      </c>
      <c r="Z63" s="194">
        <v>2</v>
      </c>
      <c r="AA63" s="194">
        <v>3</v>
      </c>
      <c r="AB63" s="194">
        <v>8</v>
      </c>
      <c r="AC63" s="194">
        <v>4</v>
      </c>
      <c r="AD63" s="194">
        <v>0</v>
      </c>
      <c r="AE63" s="194">
        <v>0</v>
      </c>
      <c r="AF63" s="68">
        <f t="shared" si="1"/>
        <v>19</v>
      </c>
      <c r="AG63" s="10"/>
    </row>
    <row r="64" spans="3:33" ht="15" customHeight="1" thickBot="1" x14ac:dyDescent="0.3">
      <c r="C64" s="92" t="s">
        <v>66</v>
      </c>
      <c r="D64" s="93" t="s">
        <v>44</v>
      </c>
      <c r="E64" s="23" t="s">
        <v>43</v>
      </c>
      <c r="F64" s="23"/>
      <c r="G64" s="24">
        <v>150</v>
      </c>
      <c r="H64" s="25">
        <v>40</v>
      </c>
      <c r="I64" s="25">
        <v>24</v>
      </c>
      <c r="J64" s="25">
        <v>28</v>
      </c>
      <c r="K64" s="25">
        <v>26</v>
      </c>
      <c r="L64" s="25"/>
      <c r="M64" s="25"/>
      <c r="N64" s="25"/>
      <c r="O64" s="25"/>
      <c r="P64" s="25"/>
      <c r="Q64" s="25"/>
      <c r="R64" s="25"/>
      <c r="S64" s="25"/>
      <c r="T64" s="26">
        <f t="shared" ref="T64:T71" si="4">SUM(H64:S64)</f>
        <v>118</v>
      </c>
      <c r="U64" s="27"/>
      <c r="V64" s="27"/>
      <c r="W64" s="27"/>
      <c r="X64" s="28">
        <v>3</v>
      </c>
      <c r="Y64" s="28">
        <v>0</v>
      </c>
      <c r="Z64" s="28">
        <v>3</v>
      </c>
      <c r="AA64" s="28">
        <v>3</v>
      </c>
      <c r="AB64" s="28">
        <v>11</v>
      </c>
      <c r="AC64" s="28">
        <v>6</v>
      </c>
      <c r="AD64" s="28">
        <v>0</v>
      </c>
      <c r="AE64" s="28">
        <v>0</v>
      </c>
      <c r="AF64" s="29">
        <f t="shared" si="1"/>
        <v>26</v>
      </c>
      <c r="AG64" s="10"/>
    </row>
    <row r="65" spans="3:33" ht="15" customHeight="1" x14ac:dyDescent="0.25">
      <c r="C65" s="259" t="s">
        <v>67</v>
      </c>
      <c r="D65" s="31" t="s">
        <v>44</v>
      </c>
      <c r="E65" s="32" t="s">
        <v>43</v>
      </c>
      <c r="F65" s="32"/>
      <c r="G65" s="33">
        <v>800</v>
      </c>
      <c r="H65" s="34">
        <v>151</v>
      </c>
      <c r="I65" s="34">
        <v>92</v>
      </c>
      <c r="J65" s="34">
        <v>133</v>
      </c>
      <c r="K65" s="34">
        <v>125</v>
      </c>
      <c r="L65" s="34"/>
      <c r="M65" s="34"/>
      <c r="N65" s="34"/>
      <c r="O65" s="34"/>
      <c r="P65" s="34"/>
      <c r="Q65" s="34"/>
      <c r="R65" s="34"/>
      <c r="S65" s="34"/>
      <c r="T65" s="35">
        <f t="shared" si="4"/>
        <v>501</v>
      </c>
      <c r="U65" s="36"/>
      <c r="V65" s="36"/>
      <c r="W65" s="36"/>
      <c r="X65" s="37">
        <v>0</v>
      </c>
      <c r="Y65" s="37">
        <v>0</v>
      </c>
      <c r="Z65" s="37">
        <v>27</v>
      </c>
      <c r="AA65" s="37">
        <v>5</v>
      </c>
      <c r="AB65" s="37">
        <v>73</v>
      </c>
      <c r="AC65" s="37">
        <v>19</v>
      </c>
      <c r="AD65" s="37">
        <v>0</v>
      </c>
      <c r="AE65" s="37">
        <v>1</v>
      </c>
      <c r="AF65" s="85">
        <f>SUM(X65:AE65)</f>
        <v>125</v>
      </c>
      <c r="AG65" s="10"/>
    </row>
    <row r="66" spans="3:33" ht="15" customHeight="1" x14ac:dyDescent="0.25">
      <c r="C66" s="260"/>
      <c r="D66" s="63" t="s">
        <v>42</v>
      </c>
      <c r="E66" s="64"/>
      <c r="F66" s="64" t="s">
        <v>43</v>
      </c>
      <c r="G66" s="65">
        <v>280</v>
      </c>
      <c r="H66" s="90">
        <v>47</v>
      </c>
      <c r="I66" s="90">
        <v>39</v>
      </c>
      <c r="J66" s="90">
        <v>53</v>
      </c>
      <c r="K66" s="90">
        <v>54</v>
      </c>
      <c r="L66" s="90"/>
      <c r="M66" s="90"/>
      <c r="N66" s="90"/>
      <c r="O66" s="90"/>
      <c r="P66" s="90"/>
      <c r="Q66" s="90"/>
      <c r="R66" s="90"/>
      <c r="S66" s="90"/>
      <c r="T66" s="91">
        <f t="shared" si="4"/>
        <v>193</v>
      </c>
      <c r="U66" s="87"/>
      <c r="V66" s="87"/>
      <c r="W66" s="87"/>
      <c r="X66" s="194">
        <v>0</v>
      </c>
      <c r="Y66" s="194">
        <v>0</v>
      </c>
      <c r="Z66" s="194">
        <v>7</v>
      </c>
      <c r="AA66" s="194">
        <v>2</v>
      </c>
      <c r="AB66" s="194">
        <v>35</v>
      </c>
      <c r="AC66" s="194">
        <v>9</v>
      </c>
      <c r="AD66" s="194">
        <v>0</v>
      </c>
      <c r="AE66" s="194">
        <v>1</v>
      </c>
      <c r="AF66" s="68">
        <f>SUM(X66:AE66)</f>
        <v>54</v>
      </c>
      <c r="AG66" s="10"/>
    </row>
    <row r="67" spans="3:33" ht="15" customHeight="1" x14ac:dyDescent="0.25">
      <c r="C67" s="261" t="s">
        <v>68</v>
      </c>
      <c r="D67" s="63" t="s">
        <v>44</v>
      </c>
      <c r="E67" s="64" t="s">
        <v>43</v>
      </c>
      <c r="F67" s="64"/>
      <c r="G67" s="65">
        <v>500</v>
      </c>
      <c r="H67" s="90">
        <v>31</v>
      </c>
      <c r="I67" s="90">
        <v>60</v>
      </c>
      <c r="J67" s="90">
        <v>73</v>
      </c>
      <c r="K67" s="90">
        <v>78</v>
      </c>
      <c r="L67" s="90"/>
      <c r="M67" s="90"/>
      <c r="N67" s="90"/>
      <c r="O67" s="90"/>
      <c r="P67" s="90"/>
      <c r="Q67" s="90"/>
      <c r="R67" s="90"/>
      <c r="S67" s="90"/>
      <c r="T67" s="91">
        <f t="shared" si="4"/>
        <v>242</v>
      </c>
      <c r="U67" s="87"/>
      <c r="V67" s="87"/>
      <c r="W67" s="87"/>
      <c r="X67" s="194">
        <v>0</v>
      </c>
      <c r="Y67" s="194">
        <v>0</v>
      </c>
      <c r="Z67" s="194">
        <v>0</v>
      </c>
      <c r="AA67" s="194">
        <v>0</v>
      </c>
      <c r="AB67" s="194">
        <v>6</v>
      </c>
      <c r="AC67" s="194">
        <v>46</v>
      </c>
      <c r="AD67" s="194">
        <v>5</v>
      </c>
      <c r="AE67" s="194">
        <v>21</v>
      </c>
      <c r="AF67" s="68">
        <f t="shared" ref="AF67:AF69" si="5">SUM(X67:AE67)</f>
        <v>78</v>
      </c>
      <c r="AG67" s="10"/>
    </row>
    <row r="68" spans="3:33" ht="15" customHeight="1" x14ac:dyDescent="0.25">
      <c r="C68" s="260"/>
      <c r="D68" s="63" t="s">
        <v>42</v>
      </c>
      <c r="E68" s="64"/>
      <c r="F68" s="64" t="s">
        <v>43</v>
      </c>
      <c r="G68" s="65">
        <v>200</v>
      </c>
      <c r="H68" s="90">
        <v>17</v>
      </c>
      <c r="I68" s="90">
        <v>26</v>
      </c>
      <c r="J68" s="90">
        <v>29</v>
      </c>
      <c r="K68" s="90">
        <v>38</v>
      </c>
      <c r="L68" s="90"/>
      <c r="M68" s="90"/>
      <c r="N68" s="90"/>
      <c r="O68" s="90"/>
      <c r="P68" s="90"/>
      <c r="Q68" s="90"/>
      <c r="R68" s="90"/>
      <c r="S68" s="90"/>
      <c r="T68" s="91">
        <f t="shared" si="4"/>
        <v>110</v>
      </c>
      <c r="U68" s="87"/>
      <c r="V68" s="87"/>
      <c r="W68" s="87"/>
      <c r="X68" s="194">
        <v>0</v>
      </c>
      <c r="Y68" s="194">
        <v>0</v>
      </c>
      <c r="Z68" s="194">
        <v>0</v>
      </c>
      <c r="AA68" s="194">
        <v>0</v>
      </c>
      <c r="AB68" s="194">
        <v>4</v>
      </c>
      <c r="AC68" s="194">
        <v>21</v>
      </c>
      <c r="AD68" s="194">
        <v>4</v>
      </c>
      <c r="AE68" s="194">
        <v>9</v>
      </c>
      <c r="AF68" s="68">
        <f t="shared" si="5"/>
        <v>38</v>
      </c>
      <c r="AG68" s="10"/>
    </row>
    <row r="69" spans="3:33" ht="15" customHeight="1" x14ac:dyDescent="0.25">
      <c r="C69" s="261" t="s">
        <v>69</v>
      </c>
      <c r="D69" s="63" t="s">
        <v>44</v>
      </c>
      <c r="E69" s="64" t="s">
        <v>43</v>
      </c>
      <c r="F69" s="64"/>
      <c r="G69" s="65">
        <v>50</v>
      </c>
      <c r="H69" s="90">
        <v>7</v>
      </c>
      <c r="I69" s="90">
        <v>12</v>
      </c>
      <c r="J69" s="90">
        <v>15</v>
      </c>
      <c r="K69" s="90">
        <v>11</v>
      </c>
      <c r="L69" s="90"/>
      <c r="M69" s="90"/>
      <c r="N69" s="90"/>
      <c r="O69" s="90"/>
      <c r="P69" s="90"/>
      <c r="Q69" s="90"/>
      <c r="R69" s="90"/>
      <c r="S69" s="90"/>
      <c r="T69" s="91">
        <f t="shared" si="4"/>
        <v>45</v>
      </c>
      <c r="U69" s="87"/>
      <c r="V69" s="87"/>
      <c r="W69" s="87"/>
      <c r="X69" s="194">
        <v>0</v>
      </c>
      <c r="Y69" s="194">
        <v>0</v>
      </c>
      <c r="Z69" s="194">
        <v>0</v>
      </c>
      <c r="AA69" s="194">
        <v>0</v>
      </c>
      <c r="AB69" s="194">
        <v>0</v>
      </c>
      <c r="AC69" s="194">
        <v>11</v>
      </c>
      <c r="AD69" s="194">
        <v>0</v>
      </c>
      <c r="AE69" s="194">
        <v>0</v>
      </c>
      <c r="AF69" s="68">
        <f t="shared" si="5"/>
        <v>11</v>
      </c>
      <c r="AG69" s="10"/>
    </row>
    <row r="70" spans="3:33" ht="15" customHeight="1" thickBot="1" x14ac:dyDescent="0.3">
      <c r="C70" s="259"/>
      <c r="D70" s="70" t="s">
        <v>42</v>
      </c>
      <c r="E70" s="71"/>
      <c r="F70" s="71" t="s">
        <v>43</v>
      </c>
      <c r="G70" s="72">
        <v>15</v>
      </c>
      <c r="H70" s="73">
        <v>3</v>
      </c>
      <c r="I70" s="73">
        <v>2</v>
      </c>
      <c r="J70" s="73">
        <v>2</v>
      </c>
      <c r="K70" s="73">
        <v>3</v>
      </c>
      <c r="L70" s="73"/>
      <c r="M70" s="73"/>
      <c r="N70" s="73"/>
      <c r="O70" s="73"/>
      <c r="P70" s="73"/>
      <c r="Q70" s="73"/>
      <c r="R70" s="73"/>
      <c r="S70" s="73"/>
      <c r="T70" s="74">
        <f t="shared" si="4"/>
        <v>10</v>
      </c>
      <c r="U70" s="75"/>
      <c r="V70" s="75"/>
      <c r="W70" s="75"/>
      <c r="X70" s="94">
        <v>0</v>
      </c>
      <c r="Y70" s="94">
        <v>0</v>
      </c>
      <c r="Z70" s="94">
        <v>0</v>
      </c>
      <c r="AA70" s="94">
        <v>0</v>
      </c>
      <c r="AB70" s="94">
        <v>0</v>
      </c>
      <c r="AC70" s="94">
        <v>3</v>
      </c>
      <c r="AD70" s="94">
        <v>0</v>
      </c>
      <c r="AE70" s="94">
        <v>0</v>
      </c>
      <c r="AF70" s="29">
        <f>SUM(X70:AE70)</f>
        <v>3</v>
      </c>
      <c r="AG70" s="10"/>
    </row>
    <row r="71" spans="3:33" ht="15" customHeight="1" x14ac:dyDescent="0.25">
      <c r="C71" s="78" t="s">
        <v>70</v>
      </c>
      <c r="D71" s="16" t="s">
        <v>46</v>
      </c>
      <c r="E71" s="79" t="s">
        <v>43</v>
      </c>
      <c r="F71" s="79"/>
      <c r="G71" s="80">
        <v>500</v>
      </c>
      <c r="H71" s="81">
        <v>43</v>
      </c>
      <c r="I71" s="81">
        <v>51</v>
      </c>
      <c r="J71" s="81">
        <v>27</v>
      </c>
      <c r="K71" s="81">
        <v>35</v>
      </c>
      <c r="L71" s="81"/>
      <c r="M71" s="81"/>
      <c r="N71" s="81"/>
      <c r="O71" s="81"/>
      <c r="P71" s="81"/>
      <c r="Q71" s="81"/>
      <c r="R71" s="81"/>
      <c r="S71" s="81"/>
      <c r="T71" s="82">
        <f t="shared" si="4"/>
        <v>156</v>
      </c>
      <c r="U71" s="83"/>
      <c r="V71" s="83"/>
      <c r="W71" s="83"/>
      <c r="X71" s="84">
        <v>13</v>
      </c>
      <c r="Y71" s="84">
        <v>2</v>
      </c>
      <c r="Z71" s="84">
        <v>13</v>
      </c>
      <c r="AA71" s="84">
        <v>7</v>
      </c>
      <c r="AB71" s="84"/>
      <c r="AC71" s="84"/>
      <c r="AD71" s="84"/>
      <c r="AE71" s="84"/>
      <c r="AF71" s="85">
        <f>SUM(X71:AE71)</f>
        <v>35</v>
      </c>
      <c r="AG71" s="10"/>
    </row>
    <row r="72" spans="3:33" ht="15" customHeight="1" x14ac:dyDescent="0.25">
      <c r="C72" s="39"/>
      <c r="D72" s="40"/>
      <c r="E72" s="41"/>
      <c r="F72" s="41"/>
      <c r="G72" s="42"/>
      <c r="H72" s="43"/>
      <c r="I72" s="43"/>
      <c r="J72" s="43"/>
      <c r="K72" s="43"/>
      <c r="L72" s="43"/>
      <c r="M72" s="43"/>
      <c r="N72" s="43"/>
      <c r="O72" s="43"/>
      <c r="P72" s="44"/>
      <c r="Q72" s="243" t="s">
        <v>47</v>
      </c>
      <c r="R72" s="243"/>
      <c r="S72" s="243"/>
      <c r="T72" s="243"/>
      <c r="U72" s="45"/>
      <c r="V72" s="46"/>
      <c r="W72" s="46"/>
      <c r="X72" s="47"/>
      <c r="Y72" s="47"/>
      <c r="Z72" s="47"/>
      <c r="AA72" s="47"/>
      <c r="AB72" s="47"/>
      <c r="AC72" s="47"/>
      <c r="AD72" s="47"/>
      <c r="AE72" s="47"/>
      <c r="AF72" s="48"/>
      <c r="AG72" s="10"/>
    </row>
    <row r="73" spans="3:33" ht="15" customHeight="1" x14ac:dyDescent="0.25">
      <c r="C73" s="49"/>
      <c r="D73" s="50"/>
      <c r="E73" s="51"/>
      <c r="F73" s="51"/>
      <c r="G73" s="52"/>
      <c r="H73" s="53"/>
      <c r="I73" s="53"/>
      <c r="J73" s="53"/>
      <c r="K73" s="53"/>
      <c r="L73" s="53"/>
      <c r="M73" s="53"/>
      <c r="N73" s="53"/>
      <c r="O73" s="53"/>
      <c r="P73" s="54"/>
      <c r="Q73" s="244" t="s">
        <v>38</v>
      </c>
      <c r="R73" s="245"/>
      <c r="S73" s="245"/>
      <c r="T73" s="246"/>
      <c r="U73" s="55"/>
      <c r="V73" s="36"/>
      <c r="W73" s="36"/>
      <c r="X73" s="37"/>
      <c r="Y73" s="37"/>
      <c r="Z73" s="37"/>
      <c r="AA73" s="37"/>
      <c r="AB73" s="37"/>
      <c r="AC73" s="37"/>
      <c r="AD73" s="37"/>
      <c r="AE73" s="37"/>
      <c r="AF73" s="38">
        <f>SUM(X73:AE73)</f>
        <v>0</v>
      </c>
      <c r="AG73" s="10"/>
    </row>
    <row r="74" spans="3:33" ht="15" customHeight="1" x14ac:dyDescent="0.25">
      <c r="C74" s="49"/>
      <c r="D74" s="50"/>
      <c r="E74" s="51"/>
      <c r="F74" s="51"/>
      <c r="G74" s="52"/>
      <c r="H74" s="53"/>
      <c r="I74" s="53"/>
      <c r="J74" s="53"/>
      <c r="K74" s="53"/>
      <c r="L74" s="53"/>
      <c r="M74" s="53"/>
      <c r="N74" s="53"/>
      <c r="O74" s="53"/>
      <c r="P74" s="54"/>
      <c r="Q74" s="247" t="s">
        <v>48</v>
      </c>
      <c r="R74" s="247"/>
      <c r="S74" s="247"/>
      <c r="T74" s="247"/>
      <c r="U74" s="55"/>
      <c r="V74" s="36"/>
      <c r="W74" s="36"/>
      <c r="X74" s="37"/>
      <c r="Y74" s="37"/>
      <c r="Z74" s="37"/>
      <c r="AA74" s="37"/>
      <c r="AB74" s="37"/>
      <c r="AC74" s="37"/>
      <c r="AD74" s="37"/>
      <c r="AE74" s="37"/>
      <c r="AF74" s="38">
        <f t="shared" ref="AF74:AF81" si="6">SUM(X74:AE74)</f>
        <v>0</v>
      </c>
      <c r="AG74" s="10"/>
    </row>
    <row r="75" spans="3:33" ht="15" customHeight="1" x14ac:dyDescent="0.25">
      <c r="C75" s="49"/>
      <c r="D75" s="50"/>
      <c r="E75" s="51"/>
      <c r="F75" s="51"/>
      <c r="G75" s="52"/>
      <c r="H75" s="53"/>
      <c r="I75" s="53"/>
      <c r="J75" s="53"/>
      <c r="K75" s="53"/>
      <c r="L75" s="53"/>
      <c r="M75" s="53"/>
      <c r="N75" s="53"/>
      <c r="O75" s="53"/>
      <c r="P75" s="54"/>
      <c r="Q75" s="247" t="s">
        <v>49</v>
      </c>
      <c r="R75" s="247"/>
      <c r="S75" s="247"/>
      <c r="T75" s="247"/>
      <c r="U75" s="55"/>
      <c r="V75" s="36"/>
      <c r="W75" s="36"/>
      <c r="X75" s="37"/>
      <c r="Y75" s="37"/>
      <c r="Z75" s="37"/>
      <c r="AA75" s="37"/>
      <c r="AB75" s="37"/>
      <c r="AC75" s="37"/>
      <c r="AD75" s="37"/>
      <c r="AE75" s="37"/>
      <c r="AF75" s="38">
        <f t="shared" si="6"/>
        <v>0</v>
      </c>
      <c r="AG75" s="10"/>
    </row>
    <row r="76" spans="3:33" ht="15" customHeight="1" x14ac:dyDescent="0.25">
      <c r="C76" s="49"/>
      <c r="D76" s="50"/>
      <c r="E76" s="51"/>
      <c r="F76" s="51"/>
      <c r="G76" s="52"/>
      <c r="H76" s="53"/>
      <c r="I76" s="53"/>
      <c r="J76" s="53"/>
      <c r="K76" s="53"/>
      <c r="L76" s="53"/>
      <c r="M76" s="53"/>
      <c r="N76" s="53"/>
      <c r="O76" s="53"/>
      <c r="P76" s="54"/>
      <c r="Q76" s="247" t="s">
        <v>50</v>
      </c>
      <c r="R76" s="247"/>
      <c r="S76" s="247"/>
      <c r="T76" s="247"/>
      <c r="U76" s="55"/>
      <c r="V76" s="36"/>
      <c r="W76" s="36"/>
      <c r="X76" s="37"/>
      <c r="Y76" s="37"/>
      <c r="Z76" s="37"/>
      <c r="AA76" s="37"/>
      <c r="AB76" s="37"/>
      <c r="AC76" s="37"/>
      <c r="AD76" s="37"/>
      <c r="AE76" s="37"/>
      <c r="AF76" s="38">
        <f t="shared" si="6"/>
        <v>0</v>
      </c>
      <c r="AG76" s="10"/>
    </row>
    <row r="77" spans="3:33" ht="15" customHeight="1" x14ac:dyDescent="0.25">
      <c r="C77" s="49"/>
      <c r="D77" s="50"/>
      <c r="E77" s="51"/>
      <c r="F77" s="51"/>
      <c r="G77" s="52"/>
      <c r="H77" s="53"/>
      <c r="I77" s="53"/>
      <c r="J77" s="53"/>
      <c r="K77" s="53"/>
      <c r="L77" s="53"/>
      <c r="M77" s="53"/>
      <c r="N77" s="53"/>
      <c r="O77" s="53"/>
      <c r="P77" s="54"/>
      <c r="Q77" s="247" t="s">
        <v>51</v>
      </c>
      <c r="R77" s="247"/>
      <c r="S77" s="247"/>
      <c r="T77" s="247"/>
      <c r="U77" s="55"/>
      <c r="V77" s="36"/>
      <c r="W77" s="36"/>
      <c r="X77" s="37"/>
      <c r="Y77" s="37"/>
      <c r="Z77" s="37"/>
      <c r="AA77" s="37"/>
      <c r="AB77" s="37"/>
      <c r="AC77" s="37"/>
      <c r="AD77" s="37"/>
      <c r="AE77" s="37"/>
      <c r="AF77" s="38">
        <f t="shared" si="6"/>
        <v>0</v>
      </c>
      <c r="AG77" s="10"/>
    </row>
    <row r="78" spans="3:33" ht="15" customHeight="1" x14ac:dyDescent="0.25">
      <c r="C78" s="49"/>
      <c r="D78" s="50"/>
      <c r="E78" s="51"/>
      <c r="F78" s="51"/>
      <c r="G78" s="52"/>
      <c r="H78" s="53"/>
      <c r="I78" s="53"/>
      <c r="J78" s="53"/>
      <c r="K78" s="53"/>
      <c r="L78" s="53"/>
      <c r="M78" s="53"/>
      <c r="N78" s="53"/>
      <c r="O78" s="53"/>
      <c r="P78" s="54"/>
      <c r="Q78" s="250" t="s">
        <v>52</v>
      </c>
      <c r="R78" s="250"/>
      <c r="S78" s="250"/>
      <c r="T78" s="250"/>
      <c r="U78" s="55"/>
      <c r="V78" s="36"/>
      <c r="W78" s="36"/>
      <c r="X78" s="37"/>
      <c r="Y78" s="37"/>
      <c r="Z78" s="37"/>
      <c r="AA78" s="37"/>
      <c r="AB78" s="37"/>
      <c r="AC78" s="37"/>
      <c r="AD78" s="37"/>
      <c r="AE78" s="37"/>
      <c r="AF78" s="38">
        <f t="shared" si="6"/>
        <v>0</v>
      </c>
      <c r="AG78" s="10"/>
    </row>
    <row r="79" spans="3:33" ht="15" customHeight="1" x14ac:dyDescent="0.25">
      <c r="C79" s="49"/>
      <c r="D79" s="50"/>
      <c r="E79" s="51"/>
      <c r="F79" s="51"/>
      <c r="G79" s="52"/>
      <c r="H79" s="53"/>
      <c r="I79" s="53"/>
      <c r="J79" s="53"/>
      <c r="K79" s="53"/>
      <c r="L79" s="53"/>
      <c r="M79" s="53"/>
      <c r="N79" s="53"/>
      <c r="O79" s="53"/>
      <c r="P79" s="54"/>
      <c r="Q79" s="251" t="s">
        <v>53</v>
      </c>
      <c r="R79" s="250"/>
      <c r="S79" s="250"/>
      <c r="T79" s="250"/>
      <c r="U79" s="55"/>
      <c r="V79" s="36"/>
      <c r="W79" s="36"/>
      <c r="X79" s="37"/>
      <c r="Y79" s="37"/>
      <c r="Z79" s="37"/>
      <c r="AA79" s="37"/>
      <c r="AB79" s="37"/>
      <c r="AC79" s="37"/>
      <c r="AD79" s="37"/>
      <c r="AE79" s="37"/>
      <c r="AF79" s="38">
        <f t="shared" si="6"/>
        <v>0</v>
      </c>
      <c r="AG79" s="10"/>
    </row>
    <row r="80" spans="3:33" ht="15" customHeight="1" x14ac:dyDescent="0.25">
      <c r="C80" s="49"/>
      <c r="D80" s="50"/>
      <c r="E80" s="51"/>
      <c r="F80" s="51"/>
      <c r="G80" s="52"/>
      <c r="H80" s="53"/>
      <c r="I80" s="53"/>
      <c r="J80" s="53"/>
      <c r="K80" s="53"/>
      <c r="L80" s="53"/>
      <c r="M80" s="53"/>
      <c r="N80" s="53"/>
      <c r="O80" s="53"/>
      <c r="P80" s="54"/>
      <c r="Q80" s="251" t="s">
        <v>54</v>
      </c>
      <c r="R80" s="250"/>
      <c r="S80" s="250"/>
      <c r="T80" s="250"/>
      <c r="U80" s="55"/>
      <c r="V80" s="36"/>
      <c r="W80" s="36"/>
      <c r="X80" s="37"/>
      <c r="Y80" s="37"/>
      <c r="Z80" s="37"/>
      <c r="AA80" s="37"/>
      <c r="AB80" s="37"/>
      <c r="AC80" s="37"/>
      <c r="AD80" s="37"/>
      <c r="AE80" s="37"/>
      <c r="AF80" s="38">
        <f t="shared" si="6"/>
        <v>0</v>
      </c>
      <c r="AG80" s="10"/>
    </row>
    <row r="81" spans="3:33" ht="15" customHeight="1" x14ac:dyDescent="0.25">
      <c r="C81" s="49"/>
      <c r="D81" s="50"/>
      <c r="E81" s="51"/>
      <c r="F81" s="51"/>
      <c r="G81" s="52"/>
      <c r="H81" s="53"/>
      <c r="I81" s="53"/>
      <c r="J81" s="53"/>
      <c r="K81" s="53"/>
      <c r="L81" s="53"/>
      <c r="M81" s="53"/>
      <c r="N81" s="53"/>
      <c r="O81" s="53"/>
      <c r="P81" s="54"/>
      <c r="Q81" s="251" t="s">
        <v>55</v>
      </c>
      <c r="R81" s="250"/>
      <c r="S81" s="250"/>
      <c r="T81" s="250"/>
      <c r="U81" s="55"/>
      <c r="V81" s="36"/>
      <c r="W81" s="36"/>
      <c r="X81" s="37"/>
      <c r="Y81" s="37"/>
      <c r="Z81" s="37"/>
      <c r="AA81" s="37"/>
      <c r="AB81" s="37"/>
      <c r="AC81" s="37"/>
      <c r="AD81" s="37"/>
      <c r="AE81" s="37"/>
      <c r="AF81" s="38">
        <f t="shared" si="6"/>
        <v>0</v>
      </c>
      <c r="AG81" s="10"/>
    </row>
    <row r="82" spans="3:33" ht="15" customHeight="1" x14ac:dyDescent="0.25">
      <c r="C82" s="56"/>
      <c r="D82" s="57"/>
      <c r="E82" s="57"/>
      <c r="F82" s="57"/>
      <c r="G82" s="58"/>
      <c r="H82" s="59"/>
      <c r="I82" s="59"/>
      <c r="J82" s="59"/>
      <c r="K82" s="59"/>
      <c r="L82" s="59"/>
      <c r="M82" s="59"/>
      <c r="N82" s="59"/>
      <c r="O82" s="60"/>
      <c r="P82" s="61"/>
      <c r="Q82" s="251" t="s">
        <v>18</v>
      </c>
      <c r="R82" s="250"/>
      <c r="S82" s="250"/>
      <c r="T82" s="250"/>
      <c r="U82" s="45"/>
      <c r="V82" s="46"/>
      <c r="W82" s="46"/>
      <c r="X82" s="47"/>
      <c r="Y82" s="47"/>
      <c r="Z82" s="47"/>
      <c r="AA82" s="47"/>
      <c r="AB82" s="47"/>
      <c r="AC82" s="47"/>
      <c r="AD82" s="47"/>
      <c r="AE82" s="47"/>
      <c r="AF82" s="48">
        <f>SUM(AF72:AF81)</f>
        <v>0</v>
      </c>
      <c r="AG82" s="10"/>
    </row>
    <row r="83" spans="3:33" ht="15" customHeight="1" x14ac:dyDescent="0.25">
      <c r="C83" s="191" t="s">
        <v>71</v>
      </c>
      <c r="D83" s="63" t="s">
        <v>42</v>
      </c>
      <c r="E83" s="64"/>
      <c r="F83" s="64" t="s">
        <v>43</v>
      </c>
      <c r="G83" s="65">
        <v>6000</v>
      </c>
      <c r="H83" s="66">
        <v>339</v>
      </c>
      <c r="I83" s="66">
        <v>346</v>
      </c>
      <c r="J83" s="66">
        <v>351</v>
      </c>
      <c r="K83" s="66">
        <v>337</v>
      </c>
      <c r="L83" s="66"/>
      <c r="M83" s="66"/>
      <c r="N83" s="66"/>
      <c r="O83" s="66"/>
      <c r="P83" s="66"/>
      <c r="Q83" s="66"/>
      <c r="R83" s="95"/>
      <c r="S83" s="95"/>
      <c r="T83" s="96">
        <f>MAX(H83:S83)</f>
        <v>351</v>
      </c>
      <c r="U83" s="36"/>
      <c r="V83" s="36"/>
      <c r="W83" s="67"/>
      <c r="X83" s="37">
        <v>119</v>
      </c>
      <c r="Y83" s="37">
        <v>33</v>
      </c>
      <c r="Z83" s="37">
        <v>120</v>
      </c>
      <c r="AA83" s="37">
        <v>59</v>
      </c>
      <c r="AB83" s="37">
        <v>5</v>
      </c>
      <c r="AC83" s="37">
        <v>1</v>
      </c>
      <c r="AD83" s="37">
        <v>0</v>
      </c>
      <c r="AE83" s="37">
        <v>0</v>
      </c>
      <c r="AF83" s="68">
        <f>SUM(X83:AE83)</f>
        <v>337</v>
      </c>
      <c r="AG83" s="10"/>
    </row>
    <row r="84" spans="3:33" ht="15" customHeight="1" thickBot="1" x14ac:dyDescent="0.3">
      <c r="C84" s="92" t="s">
        <v>72</v>
      </c>
      <c r="D84" s="93" t="s">
        <v>44</v>
      </c>
      <c r="E84" s="23" t="s">
        <v>43</v>
      </c>
      <c r="F84" s="23"/>
      <c r="G84" s="24">
        <v>12000</v>
      </c>
      <c r="H84" s="25">
        <v>645</v>
      </c>
      <c r="I84" s="25">
        <v>776</v>
      </c>
      <c r="J84" s="25">
        <v>852</v>
      </c>
      <c r="K84" s="25">
        <v>801</v>
      </c>
      <c r="L84" s="25"/>
      <c r="M84" s="25"/>
      <c r="N84" s="25"/>
      <c r="O84" s="25"/>
      <c r="P84" s="25"/>
      <c r="Q84" s="25"/>
      <c r="R84" s="25"/>
      <c r="S84" s="25"/>
      <c r="T84" s="26">
        <f>SUM(H84:S84)</f>
        <v>3074</v>
      </c>
      <c r="U84" s="27"/>
      <c r="V84" s="27"/>
      <c r="W84" s="27"/>
      <c r="X84" s="28">
        <v>291</v>
      </c>
      <c r="Y84" s="28">
        <v>73</v>
      </c>
      <c r="Z84" s="28">
        <v>261</v>
      </c>
      <c r="AA84" s="28">
        <v>166</v>
      </c>
      <c r="AB84" s="28">
        <v>9</v>
      </c>
      <c r="AC84" s="28">
        <v>1</v>
      </c>
      <c r="AD84" s="28">
        <v>0</v>
      </c>
      <c r="AE84" s="28">
        <v>0</v>
      </c>
      <c r="AF84" s="29">
        <f>SUM(X84:AE84)</f>
        <v>801</v>
      </c>
      <c r="AG84" s="10"/>
    </row>
    <row r="85" spans="3:33" ht="15" customHeight="1" thickBot="1" x14ac:dyDescent="0.3">
      <c r="C85" s="97" t="s">
        <v>73</v>
      </c>
      <c r="D85" s="98"/>
      <c r="E85" s="98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8"/>
      <c r="Y85" s="98"/>
      <c r="Z85" s="98"/>
      <c r="AA85" s="98"/>
      <c r="AB85" s="98"/>
      <c r="AC85" s="98"/>
      <c r="AD85" s="98"/>
      <c r="AE85" s="98"/>
      <c r="AF85" s="101"/>
      <c r="AG85" s="10"/>
    </row>
    <row r="86" spans="3:33" ht="15" customHeight="1" x14ac:dyDescent="0.25">
      <c r="C86" s="187" t="s">
        <v>74</v>
      </c>
      <c r="D86" s="31" t="s">
        <v>42</v>
      </c>
      <c r="E86" s="32"/>
      <c r="F86" s="32" t="s">
        <v>43</v>
      </c>
      <c r="G86" s="33">
        <v>60</v>
      </c>
      <c r="H86" s="34">
        <v>10</v>
      </c>
      <c r="I86" s="34">
        <v>4</v>
      </c>
      <c r="J86" s="34">
        <v>4</v>
      </c>
      <c r="K86" s="34">
        <v>5</v>
      </c>
      <c r="L86" s="34"/>
      <c r="M86" s="34"/>
      <c r="N86" s="34"/>
      <c r="O86" s="34"/>
      <c r="P86" s="34"/>
      <c r="Q86" s="34"/>
      <c r="R86" s="34"/>
      <c r="S86" s="34"/>
      <c r="T86" s="35">
        <f t="shared" ref="T86:T99" si="7">SUM(H86:S86)</f>
        <v>23</v>
      </c>
      <c r="U86" s="36"/>
      <c r="V86" s="36"/>
      <c r="W86" s="36"/>
      <c r="X86" s="37"/>
      <c r="Y86" s="37"/>
      <c r="Z86" s="37"/>
      <c r="AA86" s="37">
        <v>1</v>
      </c>
      <c r="AB86" s="37">
        <v>4</v>
      </c>
      <c r="AC86" s="37"/>
      <c r="AD86" s="37"/>
      <c r="AE86" s="37"/>
      <c r="AF86" s="85">
        <f>SUM(X86:AE86)</f>
        <v>5</v>
      </c>
      <c r="AG86" s="15"/>
    </row>
    <row r="87" spans="3:33" ht="15" customHeight="1" x14ac:dyDescent="0.25">
      <c r="C87" s="191" t="s">
        <v>75</v>
      </c>
      <c r="D87" s="31" t="s">
        <v>42</v>
      </c>
      <c r="E87" s="64"/>
      <c r="F87" s="64" t="s">
        <v>43</v>
      </c>
      <c r="G87" s="33">
        <v>95</v>
      </c>
      <c r="H87" s="34">
        <v>15</v>
      </c>
      <c r="I87" s="66">
        <v>13</v>
      </c>
      <c r="J87" s="66">
        <v>18</v>
      </c>
      <c r="K87" s="34">
        <v>22</v>
      </c>
      <c r="L87" s="34"/>
      <c r="M87" s="34"/>
      <c r="N87" s="34"/>
      <c r="O87" s="34"/>
      <c r="P87" s="90"/>
      <c r="Q87" s="34"/>
      <c r="R87" s="34"/>
      <c r="S87" s="34"/>
      <c r="T87" s="35">
        <f t="shared" si="7"/>
        <v>68</v>
      </c>
      <c r="U87" s="36"/>
      <c r="V87" s="36"/>
      <c r="W87" s="36"/>
      <c r="X87" s="37"/>
      <c r="Y87" s="37"/>
      <c r="Z87" s="37"/>
      <c r="AA87" s="37">
        <v>2</v>
      </c>
      <c r="AB87" s="37">
        <v>16</v>
      </c>
      <c r="AC87" s="37">
        <v>4</v>
      </c>
      <c r="AD87" s="37"/>
      <c r="AE87" s="37"/>
      <c r="AF87" s="102">
        <f>SUM(X87:AE87)</f>
        <v>22</v>
      </c>
      <c r="AG87" s="10"/>
    </row>
    <row r="88" spans="3:33" ht="15" customHeight="1" x14ac:dyDescent="0.25">
      <c r="C88" s="191" t="s">
        <v>76</v>
      </c>
      <c r="D88" s="31" t="s">
        <v>42</v>
      </c>
      <c r="E88" s="64"/>
      <c r="F88" s="64" t="s">
        <v>43</v>
      </c>
      <c r="G88" s="33">
        <v>55</v>
      </c>
      <c r="H88" s="34">
        <v>4</v>
      </c>
      <c r="I88" s="66">
        <v>3</v>
      </c>
      <c r="J88" s="66">
        <v>1</v>
      </c>
      <c r="K88" s="34">
        <v>8</v>
      </c>
      <c r="L88" s="34"/>
      <c r="M88" s="34"/>
      <c r="N88" s="34"/>
      <c r="O88" s="34"/>
      <c r="P88" s="90"/>
      <c r="Q88" s="34"/>
      <c r="R88" s="34"/>
      <c r="S88" s="34"/>
      <c r="T88" s="35">
        <f t="shared" si="7"/>
        <v>16</v>
      </c>
      <c r="U88" s="36"/>
      <c r="V88" s="36"/>
      <c r="W88" s="36"/>
      <c r="X88" s="37"/>
      <c r="Y88" s="37"/>
      <c r="Z88" s="194"/>
      <c r="AA88" s="194">
        <v>1</v>
      </c>
      <c r="AB88" s="194">
        <v>5</v>
      </c>
      <c r="AC88" s="194">
        <v>2</v>
      </c>
      <c r="AD88" s="194"/>
      <c r="AE88" s="194"/>
      <c r="AF88" s="102">
        <f>SUM(X88:AE88)</f>
        <v>8</v>
      </c>
      <c r="AG88" s="10"/>
    </row>
    <row r="89" spans="3:33" ht="15" customHeight="1" x14ac:dyDescent="0.25">
      <c r="C89" s="191" t="s">
        <v>77</v>
      </c>
      <c r="D89" s="63" t="s">
        <v>44</v>
      </c>
      <c r="E89" s="64"/>
      <c r="F89" s="64" t="s">
        <v>43</v>
      </c>
      <c r="G89" s="33">
        <v>650</v>
      </c>
      <c r="H89" s="34">
        <v>84</v>
      </c>
      <c r="I89" s="66">
        <v>70</v>
      </c>
      <c r="J89" s="66">
        <v>91</v>
      </c>
      <c r="K89" s="34">
        <f>6+38+11+3+6+5</f>
        <v>69</v>
      </c>
      <c r="L89" s="34"/>
      <c r="M89" s="34"/>
      <c r="N89" s="66"/>
      <c r="O89" s="34"/>
      <c r="P89" s="90"/>
      <c r="Q89" s="34"/>
      <c r="R89" s="34"/>
      <c r="S89" s="34"/>
      <c r="T89" s="35">
        <f t="shared" si="7"/>
        <v>314</v>
      </c>
      <c r="U89" s="36"/>
      <c r="V89" s="36"/>
      <c r="W89" s="36"/>
      <c r="X89" s="37"/>
      <c r="Y89" s="37"/>
      <c r="Z89" s="37"/>
      <c r="AA89" s="37"/>
      <c r="AB89" s="37"/>
      <c r="AC89" s="37"/>
      <c r="AD89" s="37"/>
      <c r="AE89" s="37"/>
      <c r="AF89" s="102">
        <f t="shared" ref="AF89:AF99" si="8">SUM(X89:AE89)</f>
        <v>0</v>
      </c>
      <c r="AG89" s="10"/>
    </row>
    <row r="90" spans="3:33" ht="15" customHeight="1" x14ac:dyDescent="0.25">
      <c r="C90" s="191" t="s">
        <v>78</v>
      </c>
      <c r="D90" s="63" t="s">
        <v>44</v>
      </c>
      <c r="E90" s="64"/>
      <c r="F90" s="64" t="s">
        <v>43</v>
      </c>
      <c r="G90" s="65">
        <v>130</v>
      </c>
      <c r="H90" s="66">
        <v>48</v>
      </c>
      <c r="I90" s="66">
        <v>55</v>
      </c>
      <c r="J90" s="66">
        <v>69</v>
      </c>
      <c r="K90" s="34">
        <v>39</v>
      </c>
      <c r="L90" s="34"/>
      <c r="M90" s="34"/>
      <c r="N90" s="66"/>
      <c r="O90" s="34"/>
      <c r="P90" s="34"/>
      <c r="Q90" s="34"/>
      <c r="R90" s="34"/>
      <c r="S90" s="34"/>
      <c r="T90" s="35">
        <f t="shared" si="7"/>
        <v>211</v>
      </c>
      <c r="U90" s="36"/>
      <c r="V90" s="36"/>
      <c r="W90" s="36"/>
      <c r="X90" s="37"/>
      <c r="Y90" s="37"/>
      <c r="Z90" s="37"/>
      <c r="AA90" s="37"/>
      <c r="AB90" s="37"/>
      <c r="AC90" s="37"/>
      <c r="AD90" s="37"/>
      <c r="AE90" s="37"/>
      <c r="AF90" s="102">
        <f t="shared" si="8"/>
        <v>0</v>
      </c>
      <c r="AG90" s="10"/>
    </row>
    <row r="91" spans="3:33" ht="15" customHeight="1" x14ac:dyDescent="0.25">
      <c r="C91" s="191" t="s">
        <v>79</v>
      </c>
      <c r="D91" s="63" t="s">
        <v>44</v>
      </c>
      <c r="E91" s="64"/>
      <c r="F91" s="64" t="s">
        <v>43</v>
      </c>
      <c r="G91" s="33">
        <v>370</v>
      </c>
      <c r="H91" s="34">
        <v>55</v>
      </c>
      <c r="I91" s="66">
        <v>54</v>
      </c>
      <c r="J91" s="66">
        <v>47</v>
      </c>
      <c r="K91" s="34">
        <v>35</v>
      </c>
      <c r="L91" s="34"/>
      <c r="M91" s="34"/>
      <c r="N91" s="66"/>
      <c r="O91" s="34"/>
      <c r="P91" s="34"/>
      <c r="Q91" s="34"/>
      <c r="R91" s="34"/>
      <c r="S91" s="34"/>
      <c r="T91" s="35">
        <f t="shared" si="7"/>
        <v>191</v>
      </c>
      <c r="U91" s="36"/>
      <c r="V91" s="36"/>
      <c r="W91" s="36"/>
      <c r="X91" s="37"/>
      <c r="Y91" s="37"/>
      <c r="Z91" s="37"/>
      <c r="AA91" s="37"/>
      <c r="AB91" s="37"/>
      <c r="AC91" s="37"/>
      <c r="AD91" s="37"/>
      <c r="AE91" s="37"/>
      <c r="AF91" s="102">
        <f t="shared" si="8"/>
        <v>0</v>
      </c>
      <c r="AG91" s="10"/>
    </row>
    <row r="92" spans="3:33" ht="15" customHeight="1" x14ac:dyDescent="0.25">
      <c r="C92" s="191" t="s">
        <v>80</v>
      </c>
      <c r="D92" s="63" t="s">
        <v>44</v>
      </c>
      <c r="E92" s="64"/>
      <c r="F92" s="64" t="s">
        <v>43</v>
      </c>
      <c r="G92" s="33">
        <v>320</v>
      </c>
      <c r="H92" s="34">
        <v>24</v>
      </c>
      <c r="I92" s="66">
        <v>31</v>
      </c>
      <c r="J92" s="66">
        <v>43</v>
      </c>
      <c r="K92" s="34">
        <v>32</v>
      </c>
      <c r="L92" s="34"/>
      <c r="M92" s="34"/>
      <c r="N92" s="66"/>
      <c r="O92" s="34"/>
      <c r="P92" s="34"/>
      <c r="Q92" s="34"/>
      <c r="R92" s="34"/>
      <c r="S92" s="34"/>
      <c r="T92" s="35">
        <f t="shared" si="7"/>
        <v>130</v>
      </c>
      <c r="U92" s="36"/>
      <c r="V92" s="36"/>
      <c r="W92" s="36"/>
      <c r="X92" s="37"/>
      <c r="Y92" s="37"/>
      <c r="Z92" s="37"/>
      <c r="AA92" s="37"/>
      <c r="AB92" s="37"/>
      <c r="AC92" s="37"/>
      <c r="AD92" s="37"/>
      <c r="AE92" s="37"/>
      <c r="AF92" s="102">
        <f t="shared" si="8"/>
        <v>0</v>
      </c>
      <c r="AG92" s="10"/>
    </row>
    <row r="93" spans="3:33" ht="15" customHeight="1" x14ac:dyDescent="0.25">
      <c r="C93" s="191" t="s">
        <v>81</v>
      </c>
      <c r="D93" s="63" t="s">
        <v>44</v>
      </c>
      <c r="E93" s="64"/>
      <c r="F93" s="64" t="s">
        <v>43</v>
      </c>
      <c r="G93" s="33">
        <v>310</v>
      </c>
      <c r="H93" s="34">
        <v>30</v>
      </c>
      <c r="I93" s="66">
        <v>32</v>
      </c>
      <c r="J93" s="66">
        <v>40</v>
      </c>
      <c r="K93" s="34">
        <v>27</v>
      </c>
      <c r="L93" s="34"/>
      <c r="M93" s="34"/>
      <c r="N93" s="66"/>
      <c r="O93" s="34"/>
      <c r="P93" s="34"/>
      <c r="Q93" s="34"/>
      <c r="R93" s="34"/>
      <c r="S93" s="34"/>
      <c r="T93" s="35">
        <f t="shared" si="7"/>
        <v>129</v>
      </c>
      <c r="U93" s="36"/>
      <c r="V93" s="36"/>
      <c r="W93" s="36"/>
      <c r="X93" s="37"/>
      <c r="Y93" s="37"/>
      <c r="Z93" s="37"/>
      <c r="AA93" s="37"/>
      <c r="AB93" s="37"/>
      <c r="AC93" s="37"/>
      <c r="AD93" s="37"/>
      <c r="AE93" s="37"/>
      <c r="AF93" s="102">
        <f t="shared" si="8"/>
        <v>0</v>
      </c>
      <c r="AG93" s="10"/>
    </row>
    <row r="94" spans="3:33" ht="15" customHeight="1" x14ac:dyDescent="0.25">
      <c r="C94" s="191" t="s">
        <v>82</v>
      </c>
      <c r="D94" s="63" t="s">
        <v>44</v>
      </c>
      <c r="E94" s="64"/>
      <c r="F94" s="64" t="s">
        <v>43</v>
      </c>
      <c r="G94" s="33">
        <v>10500</v>
      </c>
      <c r="H94" s="34">
        <v>1384</v>
      </c>
      <c r="I94" s="66">
        <v>1145</v>
      </c>
      <c r="J94" s="66">
        <v>1467</v>
      </c>
      <c r="K94" s="66">
        <v>1242</v>
      </c>
      <c r="L94" s="66"/>
      <c r="M94" s="66"/>
      <c r="N94" s="66"/>
      <c r="O94" s="66"/>
      <c r="P94" s="66"/>
      <c r="Q94" s="66"/>
      <c r="R94" s="66"/>
      <c r="S94" s="66"/>
      <c r="T94" s="35">
        <f t="shared" si="7"/>
        <v>5238</v>
      </c>
      <c r="U94" s="36"/>
      <c r="V94" s="36"/>
      <c r="W94" s="36"/>
      <c r="X94" s="37"/>
      <c r="Y94" s="37"/>
      <c r="Z94" s="37"/>
      <c r="AA94" s="37"/>
      <c r="AB94" s="37"/>
      <c r="AC94" s="37"/>
      <c r="AD94" s="37"/>
      <c r="AE94" s="37"/>
      <c r="AF94" s="102">
        <f t="shared" si="8"/>
        <v>0</v>
      </c>
      <c r="AG94" s="10"/>
    </row>
    <row r="95" spans="3:33" ht="15" customHeight="1" x14ac:dyDescent="0.25">
      <c r="C95" s="191" t="s">
        <v>83</v>
      </c>
      <c r="D95" s="63" t="s">
        <v>44</v>
      </c>
      <c r="E95" s="64"/>
      <c r="F95" s="64" t="s">
        <v>43</v>
      </c>
      <c r="G95" s="33">
        <v>600</v>
      </c>
      <c r="H95" s="34">
        <v>105</v>
      </c>
      <c r="I95" s="34">
        <v>98</v>
      </c>
      <c r="J95" s="34">
        <v>113</v>
      </c>
      <c r="K95" s="34">
        <v>75</v>
      </c>
      <c r="L95" s="34"/>
      <c r="M95" s="34"/>
      <c r="N95" s="34"/>
      <c r="O95" s="34"/>
      <c r="P95" s="34"/>
      <c r="Q95" s="34"/>
      <c r="R95" s="34"/>
      <c r="S95" s="34"/>
      <c r="T95" s="35">
        <f t="shared" si="7"/>
        <v>391</v>
      </c>
      <c r="U95" s="36"/>
      <c r="V95" s="36"/>
      <c r="W95" s="36"/>
      <c r="X95" s="37"/>
      <c r="Y95" s="37"/>
      <c r="Z95" s="37"/>
      <c r="AA95" s="37"/>
      <c r="AB95" s="37"/>
      <c r="AC95" s="37"/>
      <c r="AD95" s="37"/>
      <c r="AE95" s="37"/>
      <c r="AF95" s="102">
        <f t="shared" si="8"/>
        <v>0</v>
      </c>
      <c r="AG95" s="10"/>
    </row>
    <row r="96" spans="3:33" ht="15" customHeight="1" x14ac:dyDescent="0.25">
      <c r="C96" s="191" t="s">
        <v>84</v>
      </c>
      <c r="D96" s="63" t="s">
        <v>44</v>
      </c>
      <c r="E96" s="64"/>
      <c r="F96" s="64" t="s">
        <v>43</v>
      </c>
      <c r="G96" s="33">
        <v>11000</v>
      </c>
      <c r="H96" s="34">
        <v>1497</v>
      </c>
      <c r="I96" s="95">
        <v>1352</v>
      </c>
      <c r="J96" s="95">
        <v>1720</v>
      </c>
      <c r="K96" s="34">
        <v>1591</v>
      </c>
      <c r="L96" s="34"/>
      <c r="M96" s="34"/>
      <c r="N96" s="95"/>
      <c r="O96" s="34"/>
      <c r="P96" s="34"/>
      <c r="Q96" s="34"/>
      <c r="R96" s="34"/>
      <c r="S96" s="34"/>
      <c r="T96" s="35">
        <f t="shared" si="7"/>
        <v>6160</v>
      </c>
      <c r="U96" s="36"/>
      <c r="V96" s="36"/>
      <c r="W96" s="36"/>
      <c r="X96" s="37"/>
      <c r="Y96" s="37"/>
      <c r="Z96" s="37"/>
      <c r="AA96" s="37"/>
      <c r="AB96" s="37"/>
      <c r="AC96" s="37"/>
      <c r="AD96" s="37"/>
      <c r="AE96" s="37"/>
      <c r="AF96" s="102">
        <f t="shared" si="8"/>
        <v>0</v>
      </c>
      <c r="AG96" s="10"/>
    </row>
    <row r="97" spans="3:33" ht="15" customHeight="1" x14ac:dyDescent="0.25">
      <c r="C97" s="191" t="s">
        <v>85</v>
      </c>
      <c r="D97" s="63" t="s">
        <v>44</v>
      </c>
      <c r="E97" s="64"/>
      <c r="F97" s="64" t="s">
        <v>43</v>
      </c>
      <c r="G97" s="33">
        <v>5000</v>
      </c>
      <c r="H97" s="34">
        <v>597</v>
      </c>
      <c r="I97" s="66">
        <v>558</v>
      </c>
      <c r="J97" s="66">
        <v>670</v>
      </c>
      <c r="K97" s="34">
        <v>704</v>
      </c>
      <c r="L97" s="34"/>
      <c r="M97" s="34"/>
      <c r="N97" s="66"/>
      <c r="O97" s="34"/>
      <c r="P97" s="34"/>
      <c r="Q97" s="34"/>
      <c r="R97" s="34"/>
      <c r="S97" s="34"/>
      <c r="T97" s="35">
        <f t="shared" si="7"/>
        <v>2529</v>
      </c>
      <c r="U97" s="36"/>
      <c r="V97" s="36"/>
      <c r="W97" s="36"/>
      <c r="X97" s="37"/>
      <c r="Y97" s="37"/>
      <c r="Z97" s="37"/>
      <c r="AA97" s="37"/>
      <c r="AB97" s="37"/>
      <c r="AC97" s="37"/>
      <c r="AD97" s="37"/>
      <c r="AE97" s="37"/>
      <c r="AF97" s="102">
        <f t="shared" si="8"/>
        <v>0</v>
      </c>
      <c r="AG97" s="10"/>
    </row>
    <row r="98" spans="3:33" ht="29.25" customHeight="1" x14ac:dyDescent="0.25">
      <c r="C98" s="191" t="s">
        <v>86</v>
      </c>
      <c r="D98" s="63" t="s">
        <v>44</v>
      </c>
      <c r="E98" s="64"/>
      <c r="F98" s="64" t="s">
        <v>43</v>
      </c>
      <c r="G98" s="33">
        <v>2500</v>
      </c>
      <c r="H98" s="34">
        <v>273</v>
      </c>
      <c r="I98" s="66">
        <v>352</v>
      </c>
      <c r="J98" s="66">
        <v>448</v>
      </c>
      <c r="K98" s="34">
        <v>437</v>
      </c>
      <c r="L98" s="34"/>
      <c r="M98" s="34"/>
      <c r="N98" s="66"/>
      <c r="O98" s="34"/>
      <c r="P98" s="34"/>
      <c r="Q98" s="34"/>
      <c r="R98" s="34"/>
      <c r="S98" s="34"/>
      <c r="T98" s="35">
        <f t="shared" si="7"/>
        <v>1510</v>
      </c>
      <c r="U98" s="36"/>
      <c r="V98" s="36"/>
      <c r="W98" s="36"/>
      <c r="X98" s="37"/>
      <c r="Y98" s="37"/>
      <c r="Z98" s="37"/>
      <c r="AA98" s="37"/>
      <c r="AB98" s="37"/>
      <c r="AC98" s="37"/>
      <c r="AD98" s="37"/>
      <c r="AE98" s="37"/>
      <c r="AF98" s="102">
        <f t="shared" si="8"/>
        <v>0</v>
      </c>
      <c r="AG98" s="10"/>
    </row>
    <row r="99" spans="3:33" ht="22.5" customHeight="1" thickBot="1" x14ac:dyDescent="0.3">
      <c r="C99" s="92" t="s">
        <v>87</v>
      </c>
      <c r="D99" s="93" t="s">
        <v>44</v>
      </c>
      <c r="E99" s="23"/>
      <c r="F99" s="23" t="s">
        <v>43</v>
      </c>
      <c r="G99" s="24">
        <v>2200</v>
      </c>
      <c r="H99" s="25">
        <v>246</v>
      </c>
      <c r="I99" s="103">
        <v>263</v>
      </c>
      <c r="J99" s="103">
        <v>290</v>
      </c>
      <c r="K99" s="25">
        <v>279</v>
      </c>
      <c r="L99" s="25"/>
      <c r="M99" s="25"/>
      <c r="N99" s="103"/>
      <c r="O99" s="25"/>
      <c r="P99" s="25"/>
      <c r="Q99" s="25"/>
      <c r="R99" s="25"/>
      <c r="S99" s="25"/>
      <c r="T99" s="26">
        <f t="shared" si="7"/>
        <v>1078</v>
      </c>
      <c r="U99" s="27"/>
      <c r="V99" s="27"/>
      <c r="W99" s="27"/>
      <c r="X99" s="28"/>
      <c r="Y99" s="28"/>
      <c r="Z99" s="28"/>
      <c r="AA99" s="28"/>
      <c r="AB99" s="28"/>
      <c r="AC99" s="28"/>
      <c r="AD99" s="28"/>
      <c r="AE99" s="28"/>
      <c r="AF99" s="104">
        <f t="shared" si="8"/>
        <v>0</v>
      </c>
      <c r="AG99" s="10"/>
    </row>
    <row r="100" spans="3:33" ht="15" customHeight="1" thickBot="1" x14ac:dyDescent="0.3">
      <c r="C100" s="105"/>
      <c r="D100" s="50"/>
      <c r="E100" s="51"/>
      <c r="F100" s="51"/>
      <c r="G100" s="52"/>
      <c r="H100" s="106">
        <f>SUM(H89:H99)</f>
        <v>4343</v>
      </c>
      <c r="I100" s="106">
        <f>SUM(I89:I99)</f>
        <v>4010</v>
      </c>
      <c r="J100" s="106">
        <f>SUM(J89:J99)</f>
        <v>4998</v>
      </c>
      <c r="K100" s="106">
        <f>SUM(K89:K99)</f>
        <v>4530</v>
      </c>
      <c r="L100" s="106"/>
      <c r="M100" s="106"/>
      <c r="N100" s="106"/>
      <c r="O100" s="106"/>
      <c r="P100" s="106"/>
      <c r="Q100" s="106"/>
      <c r="R100" s="106"/>
      <c r="S100" s="106"/>
      <c r="T100" s="107"/>
      <c r="U100" s="108"/>
      <c r="V100" s="108"/>
      <c r="W100" s="108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"/>
    </row>
    <row r="101" spans="3:33" ht="29.25" customHeight="1" thickTop="1" thickBot="1" x14ac:dyDescent="0.3">
      <c r="C101" s="109" t="s">
        <v>88</v>
      </c>
      <c r="D101" s="262" t="s">
        <v>10</v>
      </c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4"/>
      <c r="AG101" s="10"/>
    </row>
    <row r="102" spans="3:33" ht="29.25" customHeight="1" thickBot="1" x14ac:dyDescent="0.3">
      <c r="C102" s="110" t="s">
        <v>89</v>
      </c>
      <c r="D102" s="265" t="s">
        <v>90</v>
      </c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7"/>
      <c r="AG102" s="10"/>
    </row>
    <row r="103" spans="3:33" ht="29.25" customHeight="1" thickBot="1" x14ac:dyDescent="0.3">
      <c r="C103" s="111"/>
      <c r="D103" s="112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4"/>
      <c r="AG103" s="10"/>
    </row>
    <row r="104" spans="3:33" ht="15" customHeight="1" thickTop="1" x14ac:dyDescent="0.25">
      <c r="C104" s="235" t="s">
        <v>13</v>
      </c>
      <c r="D104" s="238" t="s">
        <v>14</v>
      </c>
      <c r="E104" s="268" t="s">
        <v>15</v>
      </c>
      <c r="F104" s="268"/>
      <c r="G104" s="241" t="s">
        <v>16</v>
      </c>
      <c r="H104" s="269" t="s">
        <v>17</v>
      </c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70"/>
      <c r="V104" s="270"/>
      <c r="W104" s="270"/>
      <c r="X104" s="189"/>
      <c r="Y104" s="189"/>
      <c r="Z104" s="116"/>
      <c r="AA104" s="116"/>
      <c r="AB104" s="116"/>
      <c r="AC104" s="116"/>
      <c r="AD104" s="116"/>
      <c r="AE104" s="116"/>
      <c r="AF104" s="200" t="s">
        <v>18</v>
      </c>
      <c r="AG104" s="10"/>
    </row>
    <row r="105" spans="3:33" ht="15" customHeight="1" x14ac:dyDescent="0.25">
      <c r="C105" s="235"/>
      <c r="D105" s="238"/>
      <c r="E105" s="226" t="s">
        <v>19</v>
      </c>
      <c r="F105" s="226" t="s">
        <v>20</v>
      </c>
      <c r="G105" s="241"/>
      <c r="H105" s="226" t="s">
        <v>21</v>
      </c>
      <c r="I105" s="226" t="s">
        <v>22</v>
      </c>
      <c r="J105" s="226" t="s">
        <v>23</v>
      </c>
      <c r="K105" s="226" t="s">
        <v>24</v>
      </c>
      <c r="L105" s="226" t="s">
        <v>25</v>
      </c>
      <c r="M105" s="226" t="s">
        <v>26</v>
      </c>
      <c r="N105" s="226" t="s">
        <v>27</v>
      </c>
      <c r="O105" s="226" t="s">
        <v>28</v>
      </c>
      <c r="P105" s="232" t="s">
        <v>29</v>
      </c>
      <c r="Q105" s="226" t="s">
        <v>30</v>
      </c>
      <c r="R105" s="226" t="s">
        <v>31</v>
      </c>
      <c r="S105" s="226" t="s">
        <v>32</v>
      </c>
      <c r="T105" s="228" t="s">
        <v>18</v>
      </c>
      <c r="U105" s="226" t="s">
        <v>31</v>
      </c>
      <c r="V105" s="226" t="s">
        <v>32</v>
      </c>
      <c r="W105" s="230" t="s">
        <v>18</v>
      </c>
      <c r="X105" s="248" t="s">
        <v>33</v>
      </c>
      <c r="Y105" s="249"/>
      <c r="Z105" s="248" t="s">
        <v>34</v>
      </c>
      <c r="AA105" s="249"/>
      <c r="AB105" s="201" t="s">
        <v>35</v>
      </c>
      <c r="AC105" s="202"/>
      <c r="AD105" s="201" t="s">
        <v>36</v>
      </c>
      <c r="AE105" s="202"/>
      <c r="AF105" s="200"/>
      <c r="AG105" s="10"/>
    </row>
    <row r="106" spans="3:33" ht="15" customHeight="1" thickBot="1" x14ac:dyDescent="0.3">
      <c r="C106" s="236"/>
      <c r="D106" s="238"/>
      <c r="E106" s="227"/>
      <c r="F106" s="227"/>
      <c r="G106" s="241"/>
      <c r="H106" s="227"/>
      <c r="I106" s="227"/>
      <c r="J106" s="227"/>
      <c r="K106" s="227"/>
      <c r="L106" s="227"/>
      <c r="M106" s="227"/>
      <c r="N106" s="227"/>
      <c r="O106" s="227"/>
      <c r="P106" s="233"/>
      <c r="Q106" s="227"/>
      <c r="R106" s="227"/>
      <c r="S106" s="227"/>
      <c r="T106" s="229"/>
      <c r="U106" s="227"/>
      <c r="V106" s="227"/>
      <c r="W106" s="231"/>
      <c r="X106" s="186" t="s">
        <v>37</v>
      </c>
      <c r="Y106" s="186" t="s">
        <v>38</v>
      </c>
      <c r="Z106" s="186" t="s">
        <v>37</v>
      </c>
      <c r="AA106" s="186" t="s">
        <v>38</v>
      </c>
      <c r="AB106" s="186" t="s">
        <v>37</v>
      </c>
      <c r="AC106" s="186" t="s">
        <v>38</v>
      </c>
      <c r="AD106" s="186" t="s">
        <v>39</v>
      </c>
      <c r="AE106" s="186" t="s">
        <v>38</v>
      </c>
      <c r="AF106" s="200"/>
      <c r="AG106" s="10"/>
    </row>
    <row r="107" spans="3:33" ht="15" customHeight="1" x14ac:dyDescent="0.25">
      <c r="C107" s="78" t="s">
        <v>91</v>
      </c>
      <c r="D107" s="117" t="s">
        <v>44</v>
      </c>
      <c r="E107" s="79" t="s">
        <v>43</v>
      </c>
      <c r="F107" s="18"/>
      <c r="G107" s="118">
        <v>1100</v>
      </c>
      <c r="H107" s="119">
        <v>132</v>
      </c>
      <c r="I107" s="119">
        <v>182</v>
      </c>
      <c r="J107" s="119">
        <v>210</v>
      </c>
      <c r="K107" s="119">
        <v>152</v>
      </c>
      <c r="L107" s="119"/>
      <c r="M107" s="119"/>
      <c r="N107" s="119"/>
      <c r="O107" s="119"/>
      <c r="P107" s="119"/>
      <c r="Q107" s="119"/>
      <c r="R107" s="120"/>
      <c r="S107" s="120"/>
      <c r="T107" s="121">
        <f>SUM(H107:S107)</f>
        <v>676</v>
      </c>
      <c r="U107" s="18"/>
      <c r="V107" s="18"/>
      <c r="W107" s="18"/>
      <c r="X107" s="122"/>
      <c r="Y107" s="122"/>
      <c r="Z107" s="122"/>
      <c r="AA107" s="122"/>
      <c r="AB107" s="122"/>
      <c r="AC107" s="122"/>
      <c r="AD107" s="122"/>
      <c r="AE107" s="122"/>
      <c r="AF107" s="123">
        <v>152</v>
      </c>
      <c r="AG107" s="10"/>
    </row>
    <row r="108" spans="3:33" ht="15" customHeight="1" x14ac:dyDescent="0.25">
      <c r="C108" s="191" t="s">
        <v>92</v>
      </c>
      <c r="D108" s="124" t="s">
        <v>42</v>
      </c>
      <c r="E108" s="64" t="s">
        <v>43</v>
      </c>
      <c r="F108" s="125"/>
      <c r="G108" s="126">
        <v>60000</v>
      </c>
      <c r="H108" s="127">
        <v>4880</v>
      </c>
      <c r="I108" s="127">
        <v>6450</v>
      </c>
      <c r="J108" s="127">
        <v>8685</v>
      </c>
      <c r="K108" s="127">
        <v>5297</v>
      </c>
      <c r="L108" s="127"/>
      <c r="M108" s="127"/>
      <c r="N108" s="127"/>
      <c r="O108" s="127"/>
      <c r="P108" s="127"/>
      <c r="Q108" s="127"/>
      <c r="R108" s="128"/>
      <c r="S108" s="128"/>
      <c r="T108" s="129">
        <f>SUM(H108:S108)</f>
        <v>25312</v>
      </c>
      <c r="U108" s="125"/>
      <c r="V108" s="125"/>
      <c r="W108" s="125"/>
      <c r="X108" s="194">
        <v>1623</v>
      </c>
      <c r="Y108" s="127">
        <v>1615</v>
      </c>
      <c r="Z108" s="127">
        <v>259</v>
      </c>
      <c r="AA108" s="127">
        <v>283</v>
      </c>
      <c r="AB108" s="127">
        <v>463</v>
      </c>
      <c r="AC108" s="127">
        <v>1040</v>
      </c>
      <c r="AD108" s="127">
        <v>1</v>
      </c>
      <c r="AE108" s="127">
        <v>13</v>
      </c>
      <c r="AF108" s="130">
        <f>SUM(X108:AE108)</f>
        <v>5297</v>
      </c>
      <c r="AG108" s="10"/>
    </row>
    <row r="109" spans="3:33" ht="15" customHeight="1" x14ac:dyDescent="0.25">
      <c r="C109" s="39"/>
      <c r="D109" s="105"/>
      <c r="E109" s="51"/>
      <c r="F109" s="131"/>
      <c r="G109" s="132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271" t="s">
        <v>93</v>
      </c>
      <c r="S109" s="271"/>
      <c r="T109" s="271"/>
      <c r="U109" s="131"/>
      <c r="V109" s="131"/>
      <c r="W109" s="131"/>
      <c r="X109" s="272"/>
      <c r="Y109" s="273"/>
      <c r="Z109" s="273"/>
      <c r="AA109" s="273"/>
      <c r="AB109" s="273"/>
      <c r="AC109" s="273"/>
      <c r="AD109" s="273"/>
      <c r="AE109" s="273"/>
      <c r="AF109" s="274"/>
      <c r="AG109" s="10">
        <f>SUM(X112:AF112)</f>
        <v>466</v>
      </c>
    </row>
    <row r="110" spans="3:33" x14ac:dyDescent="0.25">
      <c r="C110" s="49"/>
      <c r="D110" s="105"/>
      <c r="E110" s="51"/>
      <c r="F110" s="131"/>
      <c r="G110" s="132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275" t="s">
        <v>94</v>
      </c>
      <c r="S110" s="275"/>
      <c r="T110" s="275"/>
      <c r="U110" s="131"/>
      <c r="V110" s="131"/>
      <c r="W110" s="131"/>
      <c r="X110" s="194"/>
      <c r="Y110" s="194"/>
      <c r="Z110" s="194"/>
      <c r="AA110" s="194"/>
      <c r="AB110" s="194"/>
      <c r="AC110" s="194"/>
      <c r="AD110" s="194"/>
      <c r="AE110" s="194"/>
      <c r="AF110" s="134">
        <f>SUM(X110:AE110)</f>
        <v>0</v>
      </c>
    </row>
    <row r="111" spans="3:33" x14ac:dyDescent="0.25">
      <c r="C111" s="49"/>
      <c r="D111" s="105"/>
      <c r="E111" s="51"/>
      <c r="F111" s="131"/>
      <c r="G111" s="132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275" t="s">
        <v>95</v>
      </c>
      <c r="S111" s="275"/>
      <c r="T111" s="275"/>
      <c r="U111" s="131"/>
      <c r="V111" s="131"/>
      <c r="W111" s="131"/>
      <c r="X111" s="194">
        <v>915</v>
      </c>
      <c r="Y111" s="127">
        <v>950</v>
      </c>
      <c r="Z111" s="127">
        <v>259</v>
      </c>
      <c r="AA111" s="127">
        <v>283</v>
      </c>
      <c r="AB111" s="127">
        <v>463</v>
      </c>
      <c r="AC111" s="127">
        <v>1040</v>
      </c>
      <c r="AD111" s="127">
        <v>1</v>
      </c>
      <c r="AE111" s="127">
        <v>13</v>
      </c>
      <c r="AF111" s="134">
        <f>SUM(X111:AE111)</f>
        <v>3924</v>
      </c>
    </row>
    <row r="112" spans="3:33" x14ac:dyDescent="0.25">
      <c r="C112" s="49"/>
      <c r="D112" s="105"/>
      <c r="E112" s="51"/>
      <c r="F112" s="131"/>
      <c r="G112" s="132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275" t="s">
        <v>96</v>
      </c>
      <c r="S112" s="275"/>
      <c r="T112" s="275"/>
      <c r="U112" s="131"/>
      <c r="V112" s="131"/>
      <c r="W112" s="131"/>
      <c r="X112" s="194">
        <v>125</v>
      </c>
      <c r="Y112" s="194">
        <v>108</v>
      </c>
      <c r="Z112" s="194"/>
      <c r="AA112" s="194"/>
      <c r="AB112" s="194"/>
      <c r="AC112" s="194"/>
      <c r="AD112" s="194"/>
      <c r="AE112" s="194"/>
      <c r="AF112" s="134">
        <f>SUM(X112:AE112)</f>
        <v>233</v>
      </c>
    </row>
    <row r="113" spans="3:32" x14ac:dyDescent="0.25">
      <c r="C113" s="49"/>
      <c r="D113" s="105"/>
      <c r="E113" s="51"/>
      <c r="F113" s="131"/>
      <c r="G113" s="132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275" t="s">
        <v>97</v>
      </c>
      <c r="S113" s="275"/>
      <c r="T113" s="275"/>
      <c r="U113" s="131"/>
      <c r="V113" s="131"/>
      <c r="W113" s="131"/>
      <c r="X113" s="194">
        <v>583</v>
      </c>
      <c r="Y113" s="127">
        <v>557</v>
      </c>
      <c r="Z113" s="127"/>
      <c r="AA113" s="127"/>
      <c r="AB113" s="127"/>
      <c r="AC113" s="127"/>
      <c r="AD113" s="127"/>
      <c r="AE113" s="127"/>
      <c r="AF113" s="134">
        <f>SUM(X113:AE113)</f>
        <v>1140</v>
      </c>
    </row>
    <row r="114" spans="3:32" ht="15.75" thickBot="1" x14ac:dyDescent="0.3">
      <c r="C114" s="49"/>
      <c r="D114" s="105"/>
      <c r="E114" s="51"/>
      <c r="F114" s="131"/>
      <c r="G114" s="132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283" t="s">
        <v>98</v>
      </c>
      <c r="S114" s="283"/>
      <c r="T114" s="283"/>
      <c r="U114" s="131"/>
      <c r="V114" s="131"/>
      <c r="W114" s="131"/>
      <c r="X114" s="28"/>
      <c r="Y114" s="135"/>
      <c r="Z114" s="135"/>
      <c r="AA114" s="135"/>
      <c r="AB114" s="284"/>
      <c r="AC114" s="285"/>
      <c r="AD114" s="135"/>
      <c r="AE114" s="135"/>
      <c r="AF114" s="136">
        <v>0</v>
      </c>
    </row>
    <row r="115" spans="3:32" ht="15.75" thickBot="1" x14ac:dyDescent="0.3">
      <c r="C115" s="203" t="s">
        <v>99</v>
      </c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5"/>
    </row>
    <row r="116" spans="3:32" x14ac:dyDescent="0.25">
      <c r="C116" s="260" t="s">
        <v>100</v>
      </c>
      <c r="D116" s="31" t="s">
        <v>46</v>
      </c>
      <c r="E116" s="32" t="s">
        <v>43</v>
      </c>
      <c r="F116" s="32"/>
      <c r="G116" s="33">
        <v>700</v>
      </c>
      <c r="H116" s="37">
        <v>923</v>
      </c>
      <c r="I116" s="37">
        <v>533</v>
      </c>
      <c r="J116" s="37">
        <v>666</v>
      </c>
      <c r="K116" s="37">
        <v>893</v>
      </c>
      <c r="L116" s="137"/>
      <c r="M116" s="37"/>
      <c r="N116" s="37"/>
      <c r="O116" s="37"/>
      <c r="P116" s="37"/>
      <c r="Q116" s="37"/>
      <c r="R116" s="34"/>
      <c r="S116" s="34"/>
      <c r="T116" s="35">
        <f>SUM(H116:S116)</f>
        <v>3015</v>
      </c>
      <c r="U116" s="36"/>
      <c r="V116" s="36"/>
      <c r="W116" s="36"/>
      <c r="X116" s="37"/>
      <c r="Y116" s="37"/>
      <c r="Z116" s="37">
        <v>33</v>
      </c>
      <c r="AA116" s="37">
        <v>21</v>
      </c>
      <c r="AB116" s="37">
        <f>223+27+27+14+80+3+5</f>
        <v>379</v>
      </c>
      <c r="AC116" s="37">
        <f>15+7+2+4+7+29+323+2</f>
        <v>389</v>
      </c>
      <c r="AD116" s="37">
        <v>63</v>
      </c>
      <c r="AE116" s="37">
        <v>8</v>
      </c>
      <c r="AF116" s="85">
        <f>SUM(X116:AE116)</f>
        <v>893</v>
      </c>
    </row>
    <row r="117" spans="3:32" x14ac:dyDescent="0.25">
      <c r="C117" s="286"/>
      <c r="D117" s="63" t="s">
        <v>44</v>
      </c>
      <c r="E117" s="64" t="s">
        <v>43</v>
      </c>
      <c r="F117" s="64"/>
      <c r="G117" s="65">
        <v>32000</v>
      </c>
      <c r="H117" s="194">
        <v>4202</v>
      </c>
      <c r="I117" s="37">
        <v>2304</v>
      </c>
      <c r="J117" s="194">
        <v>2863</v>
      </c>
      <c r="K117" s="194">
        <v>3398</v>
      </c>
      <c r="L117" s="127"/>
      <c r="M117" s="194"/>
      <c r="N117" s="194"/>
      <c r="O117" s="194"/>
      <c r="P117" s="194"/>
      <c r="Q117" s="194"/>
      <c r="R117" s="73"/>
      <c r="S117" s="73"/>
      <c r="T117" s="138">
        <f>SUM(H117:S117)</f>
        <v>12767</v>
      </c>
      <c r="U117" s="139"/>
      <c r="V117" s="139"/>
      <c r="W117" s="139"/>
      <c r="X117" s="76"/>
      <c r="Y117" s="76"/>
      <c r="Z117" s="94">
        <f>80+52+5</f>
        <v>137</v>
      </c>
      <c r="AA117" s="94">
        <f>45+44</f>
        <v>89</v>
      </c>
      <c r="AB117" s="94">
        <v>1628</v>
      </c>
      <c r="AC117" s="94">
        <v>1258</v>
      </c>
      <c r="AD117" s="94">
        <v>257</v>
      </c>
      <c r="AE117" s="94">
        <v>29</v>
      </c>
      <c r="AF117" s="38">
        <f>SUM(X117:AE117)</f>
        <v>3398</v>
      </c>
    </row>
    <row r="118" spans="3:32" x14ac:dyDescent="0.25">
      <c r="C118" s="140"/>
      <c r="D118" s="40"/>
      <c r="E118" s="41"/>
      <c r="F118" s="41"/>
      <c r="G118" s="42"/>
      <c r="H118" s="141"/>
      <c r="I118" s="141"/>
      <c r="J118" s="141"/>
      <c r="K118" s="141"/>
      <c r="L118" s="142"/>
      <c r="M118" s="141"/>
      <c r="N118" s="141"/>
      <c r="O118" s="141"/>
      <c r="P118" s="141"/>
      <c r="Q118" s="143"/>
      <c r="R118" s="243" t="s">
        <v>101</v>
      </c>
      <c r="S118" s="243"/>
      <c r="T118" s="243"/>
      <c r="U118" s="144"/>
      <c r="V118" s="87"/>
      <c r="W118" s="87"/>
      <c r="X118" s="195"/>
      <c r="Y118" s="196"/>
      <c r="Z118" s="196"/>
      <c r="AA118" s="196"/>
      <c r="AB118" s="196"/>
      <c r="AC118" s="196"/>
      <c r="AD118" s="196"/>
      <c r="AE118" s="196"/>
      <c r="AF118" s="197"/>
    </row>
    <row r="119" spans="3:32" x14ac:dyDescent="0.25">
      <c r="C119" s="145"/>
      <c r="D119" s="50"/>
      <c r="E119" s="51"/>
      <c r="F119" s="51"/>
      <c r="G119" s="52"/>
      <c r="H119" s="106"/>
      <c r="I119" s="106"/>
      <c r="J119" s="106"/>
      <c r="K119" s="106"/>
      <c r="L119" s="133"/>
      <c r="M119" s="106"/>
      <c r="N119" s="106"/>
      <c r="O119" s="106"/>
      <c r="P119" s="106"/>
      <c r="Q119" s="146"/>
      <c r="R119" s="276" t="s">
        <v>102</v>
      </c>
      <c r="S119" s="276"/>
      <c r="T119" s="276"/>
      <c r="U119" s="144"/>
      <c r="V119" s="87"/>
      <c r="W119" s="87"/>
      <c r="X119" s="194"/>
      <c r="Y119" s="194"/>
      <c r="Z119" s="194">
        <v>16</v>
      </c>
      <c r="AA119" s="194">
        <v>9</v>
      </c>
      <c r="AB119" s="194">
        <v>27</v>
      </c>
      <c r="AC119" s="194">
        <v>7</v>
      </c>
      <c r="AD119" s="194">
        <v>0</v>
      </c>
      <c r="AE119" s="194">
        <v>0</v>
      </c>
      <c r="AF119" s="68">
        <f t="shared" ref="AF119:AF128" si="9">SUM(X119:AE119)</f>
        <v>59</v>
      </c>
    </row>
    <row r="120" spans="3:32" x14ac:dyDescent="0.25">
      <c r="C120" s="145"/>
      <c r="D120" s="50"/>
      <c r="E120" s="51"/>
      <c r="F120" s="51"/>
      <c r="G120" s="52"/>
      <c r="H120" s="106"/>
      <c r="I120" s="106"/>
      <c r="J120" s="106"/>
      <c r="K120" s="106"/>
      <c r="L120" s="133"/>
      <c r="M120" s="106"/>
      <c r="N120" s="106"/>
      <c r="O120" s="106"/>
      <c r="P120" s="106"/>
      <c r="Q120" s="146"/>
      <c r="R120" s="276" t="s">
        <v>103</v>
      </c>
      <c r="S120" s="276"/>
      <c r="T120" s="276"/>
      <c r="U120" s="144"/>
      <c r="V120" s="87"/>
      <c r="W120" s="87"/>
      <c r="X120" s="194"/>
      <c r="Y120" s="194"/>
      <c r="Z120" s="194">
        <v>19</v>
      </c>
      <c r="AA120" s="194">
        <v>12</v>
      </c>
      <c r="AB120" s="194">
        <v>80</v>
      </c>
      <c r="AC120" s="194">
        <v>29</v>
      </c>
      <c r="AD120" s="194">
        <v>2</v>
      </c>
      <c r="AE120" s="194">
        <v>2</v>
      </c>
      <c r="AF120" s="68">
        <f t="shared" si="9"/>
        <v>144</v>
      </c>
    </row>
    <row r="121" spans="3:32" x14ac:dyDescent="0.25">
      <c r="C121" s="145"/>
      <c r="D121" s="50"/>
      <c r="E121" s="51"/>
      <c r="F121" s="51"/>
      <c r="G121" s="52"/>
      <c r="H121" s="106"/>
      <c r="I121" s="106"/>
      <c r="J121" s="106"/>
      <c r="K121" s="106"/>
      <c r="L121" s="133"/>
      <c r="M121" s="106"/>
      <c r="N121" s="106"/>
      <c r="O121" s="106"/>
      <c r="P121" s="106"/>
      <c r="Q121" s="146"/>
      <c r="R121" s="277" t="s">
        <v>104</v>
      </c>
      <c r="S121" s="278"/>
      <c r="T121" s="279"/>
      <c r="U121" s="144"/>
      <c r="V121" s="87"/>
      <c r="W121" s="87"/>
      <c r="X121" s="194"/>
      <c r="Y121" s="194"/>
      <c r="Z121" s="194"/>
      <c r="AA121" s="194"/>
      <c r="AB121" s="194"/>
      <c r="AC121" s="194">
        <v>2</v>
      </c>
      <c r="AD121" s="194"/>
      <c r="AE121" s="194"/>
      <c r="AF121" s="68">
        <f t="shared" si="9"/>
        <v>2</v>
      </c>
    </row>
    <row r="122" spans="3:32" x14ac:dyDescent="0.25">
      <c r="C122" s="145"/>
      <c r="D122" s="50"/>
      <c r="E122" s="51"/>
      <c r="F122" s="51"/>
      <c r="G122" s="52"/>
      <c r="H122" s="106"/>
      <c r="I122" s="106"/>
      <c r="J122" s="106"/>
      <c r="K122" s="106"/>
      <c r="L122" s="133"/>
      <c r="M122" s="106"/>
      <c r="N122" s="106"/>
      <c r="O122" s="106"/>
      <c r="P122" s="106"/>
      <c r="Q122" s="146"/>
      <c r="R122" s="276" t="s">
        <v>105</v>
      </c>
      <c r="S122" s="276"/>
      <c r="T122" s="276"/>
      <c r="U122" s="144"/>
      <c r="V122" s="87"/>
      <c r="W122" s="87"/>
      <c r="X122" s="194"/>
      <c r="Y122" s="194"/>
      <c r="Z122" s="194"/>
      <c r="AA122" s="194"/>
      <c r="AB122" s="194">
        <v>223</v>
      </c>
      <c r="AC122" s="194">
        <v>15</v>
      </c>
      <c r="AD122" s="194">
        <v>59</v>
      </c>
      <c r="AE122" s="194">
        <v>1</v>
      </c>
      <c r="AF122" s="68">
        <f t="shared" si="9"/>
        <v>298</v>
      </c>
    </row>
    <row r="123" spans="3:32" x14ac:dyDescent="0.25">
      <c r="C123" s="145"/>
      <c r="D123" s="50"/>
      <c r="E123" s="51"/>
      <c r="F123" s="51"/>
      <c r="G123" s="52"/>
      <c r="H123" s="106"/>
      <c r="I123" s="106"/>
      <c r="J123" s="106"/>
      <c r="K123" s="106"/>
      <c r="L123" s="133"/>
      <c r="M123" s="106"/>
      <c r="N123" s="106"/>
      <c r="O123" s="106"/>
      <c r="P123" s="106"/>
      <c r="Q123" s="146"/>
      <c r="R123" s="280" t="s">
        <v>106</v>
      </c>
      <c r="S123" s="281"/>
      <c r="T123" s="282"/>
      <c r="U123" s="144"/>
      <c r="V123" s="87"/>
      <c r="W123" s="87"/>
      <c r="X123" s="194"/>
      <c r="Y123" s="194"/>
      <c r="Z123" s="194"/>
      <c r="AA123" s="194"/>
      <c r="AB123" s="194">
        <v>5</v>
      </c>
      <c r="AC123" s="194">
        <v>323</v>
      </c>
      <c r="AD123" s="194"/>
      <c r="AE123" s="194">
        <v>5</v>
      </c>
      <c r="AF123" s="68">
        <f t="shared" si="9"/>
        <v>333</v>
      </c>
    </row>
    <row r="124" spans="3:32" x14ac:dyDescent="0.25">
      <c r="C124" s="145"/>
      <c r="D124" s="50"/>
      <c r="E124" s="51"/>
      <c r="F124" s="51"/>
      <c r="G124" s="52"/>
      <c r="H124" s="106"/>
      <c r="I124" s="106"/>
      <c r="J124" s="106"/>
      <c r="K124" s="106"/>
      <c r="L124" s="133"/>
      <c r="M124" s="106"/>
      <c r="N124" s="106"/>
      <c r="O124" s="106"/>
      <c r="P124" s="106"/>
      <c r="Q124" s="146"/>
      <c r="R124" s="276" t="s">
        <v>107</v>
      </c>
      <c r="S124" s="276"/>
      <c r="T124" s="276"/>
      <c r="U124" s="144"/>
      <c r="V124" s="87"/>
      <c r="W124" s="87"/>
      <c r="X124" s="194"/>
      <c r="Y124" s="194"/>
      <c r="Z124" s="194">
        <v>1</v>
      </c>
      <c r="AA124" s="194"/>
      <c r="AB124" s="194"/>
      <c r="AC124" s="194"/>
      <c r="AD124" s="194"/>
      <c r="AE124" s="194"/>
      <c r="AF124" s="68">
        <f t="shared" si="9"/>
        <v>1</v>
      </c>
    </row>
    <row r="125" spans="3:32" x14ac:dyDescent="0.25">
      <c r="C125" s="145"/>
      <c r="D125" s="50"/>
      <c r="E125" s="51"/>
      <c r="F125" s="51"/>
      <c r="G125" s="52"/>
      <c r="H125" s="106"/>
      <c r="I125" s="106"/>
      <c r="J125" s="106"/>
      <c r="K125" s="106"/>
      <c r="L125" s="133"/>
      <c r="M125" s="106"/>
      <c r="N125" s="106"/>
      <c r="O125" s="106"/>
      <c r="P125" s="106"/>
      <c r="Q125" s="146"/>
      <c r="R125" s="280" t="s">
        <v>108</v>
      </c>
      <c r="S125" s="281"/>
      <c r="T125" s="282"/>
      <c r="U125" s="144"/>
      <c r="V125" s="87"/>
      <c r="W125" s="87"/>
      <c r="X125" s="194"/>
      <c r="Y125" s="194"/>
      <c r="Z125" s="194"/>
      <c r="AA125" s="194"/>
      <c r="AB125" s="194"/>
      <c r="AC125" s="194"/>
      <c r="AD125" s="194"/>
      <c r="AE125" s="194"/>
      <c r="AF125" s="38">
        <f t="shared" si="9"/>
        <v>0</v>
      </c>
    </row>
    <row r="126" spans="3:32" x14ac:dyDescent="0.25">
      <c r="C126" s="147"/>
      <c r="D126" s="50"/>
      <c r="E126" s="51"/>
      <c r="F126" s="51"/>
      <c r="G126" s="52"/>
      <c r="H126" s="106"/>
      <c r="I126" s="106"/>
      <c r="J126" s="106"/>
      <c r="K126" s="106"/>
      <c r="L126" s="133"/>
      <c r="M126" s="106"/>
      <c r="N126" s="106"/>
      <c r="O126" s="106"/>
      <c r="P126" s="106"/>
      <c r="Q126" s="146"/>
      <c r="R126" s="295" t="s">
        <v>109</v>
      </c>
      <c r="S126" s="295"/>
      <c r="T126" s="295"/>
      <c r="U126" s="144"/>
      <c r="V126" s="87"/>
      <c r="W126" s="87"/>
      <c r="X126" s="37"/>
      <c r="Y126" s="37"/>
      <c r="Z126" s="37"/>
      <c r="AA126" s="37"/>
      <c r="AB126" s="37">
        <v>14</v>
      </c>
      <c r="AC126" s="37">
        <v>4</v>
      </c>
      <c r="AD126" s="37">
        <v>1</v>
      </c>
      <c r="AE126" s="37"/>
      <c r="AF126" s="38">
        <f t="shared" si="9"/>
        <v>19</v>
      </c>
    </row>
    <row r="127" spans="3:32" x14ac:dyDescent="0.25">
      <c r="C127" s="49"/>
      <c r="D127" s="50"/>
      <c r="E127" s="51"/>
      <c r="F127" s="51"/>
      <c r="G127" s="52"/>
      <c r="H127" s="106"/>
      <c r="I127" s="106"/>
      <c r="J127" s="106"/>
      <c r="K127" s="106"/>
      <c r="L127" s="133"/>
      <c r="M127" s="106"/>
      <c r="N127" s="106"/>
      <c r="O127" s="106"/>
      <c r="P127" s="106"/>
      <c r="Q127" s="146"/>
      <c r="R127" s="295" t="s">
        <v>110</v>
      </c>
      <c r="S127" s="295"/>
      <c r="T127" s="295"/>
      <c r="U127" s="144"/>
      <c r="V127" s="87"/>
      <c r="W127" s="87"/>
      <c r="X127" s="194"/>
      <c r="Y127" s="194"/>
      <c r="Z127" s="194"/>
      <c r="AA127" s="194"/>
      <c r="AB127" s="194">
        <v>27</v>
      </c>
      <c r="AC127" s="194">
        <v>2</v>
      </c>
      <c r="AD127" s="194">
        <v>1</v>
      </c>
      <c r="AE127" s="194"/>
      <c r="AF127" s="68">
        <f t="shared" si="9"/>
        <v>30</v>
      </c>
    </row>
    <row r="128" spans="3:32" ht="15.75" thickBot="1" x14ac:dyDescent="0.3">
      <c r="C128" s="148"/>
      <c r="D128" s="149"/>
      <c r="E128" s="150"/>
      <c r="F128" s="150"/>
      <c r="G128" s="151"/>
      <c r="H128" s="152"/>
      <c r="I128" s="152"/>
      <c r="J128" s="152"/>
      <c r="K128" s="152"/>
      <c r="L128" s="153"/>
      <c r="M128" s="152"/>
      <c r="N128" s="152"/>
      <c r="O128" s="152"/>
      <c r="P128" s="152"/>
      <c r="Q128" s="154"/>
      <c r="R128" s="296" t="s">
        <v>111</v>
      </c>
      <c r="S128" s="296"/>
      <c r="T128" s="296"/>
      <c r="U128" s="155"/>
      <c r="V128" s="27"/>
      <c r="W128" s="27"/>
      <c r="X128" s="28"/>
      <c r="Y128" s="28"/>
      <c r="Z128" s="28"/>
      <c r="AA128" s="28"/>
      <c r="AB128" s="28"/>
      <c r="AC128" s="28">
        <v>7</v>
      </c>
      <c r="AD128" s="28"/>
      <c r="AE128" s="28"/>
      <c r="AF128" s="29">
        <f t="shared" si="9"/>
        <v>7</v>
      </c>
    </row>
    <row r="129" spans="3:32" ht="15.75" thickBot="1" x14ac:dyDescent="0.3">
      <c r="C129" s="105"/>
      <c r="D129" s="50"/>
      <c r="E129" s="51"/>
      <c r="F129" s="51"/>
      <c r="G129" s="52"/>
      <c r="H129" s="106"/>
      <c r="I129" s="106"/>
      <c r="J129" s="106"/>
      <c r="K129" s="106"/>
      <c r="L129" s="133"/>
      <c r="M129" s="106"/>
      <c r="N129" s="106"/>
      <c r="O129" s="106"/>
      <c r="P129" s="106"/>
      <c r="Q129" s="106"/>
      <c r="R129" s="156"/>
      <c r="S129" s="156"/>
      <c r="T129" s="156"/>
      <c r="U129" s="108"/>
      <c r="V129" s="108"/>
      <c r="W129" s="108"/>
      <c r="X129" s="106"/>
      <c r="Y129" s="106"/>
      <c r="Z129" s="106"/>
      <c r="AA129" s="106"/>
      <c r="AB129" s="106"/>
      <c r="AC129" s="106"/>
      <c r="AD129" s="106"/>
      <c r="AE129" s="106"/>
      <c r="AF129" s="107"/>
    </row>
    <row r="130" spans="3:32" ht="29.25" customHeight="1" thickTop="1" thickBot="1" x14ac:dyDescent="0.3">
      <c r="C130" s="157" t="s">
        <v>112</v>
      </c>
      <c r="D130" s="297" t="s">
        <v>113</v>
      </c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9"/>
    </row>
    <row r="131" spans="3:32" ht="29.25" customHeight="1" thickBot="1" x14ac:dyDescent="0.3">
      <c r="C131" s="158" t="s">
        <v>114</v>
      </c>
      <c r="D131" s="300" t="s">
        <v>115</v>
      </c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1"/>
      <c r="Z131" s="301"/>
      <c r="AA131" s="301"/>
      <c r="AB131" s="301"/>
      <c r="AC131" s="301"/>
      <c r="AD131" s="301"/>
      <c r="AE131" s="301"/>
      <c r="AF131" s="302"/>
    </row>
    <row r="132" spans="3:32" ht="29.25" customHeight="1" thickBot="1" x14ac:dyDescent="0.3">
      <c r="C132" s="159"/>
      <c r="D132" s="287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9"/>
    </row>
    <row r="133" spans="3:32" ht="16.5" thickTop="1" thickBot="1" x14ac:dyDescent="0.3">
      <c r="C133" s="160" t="s">
        <v>116</v>
      </c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2"/>
    </row>
    <row r="134" spans="3:32" x14ac:dyDescent="0.25">
      <c r="C134" s="163" t="s">
        <v>117</v>
      </c>
      <c r="D134" s="164" t="s">
        <v>42</v>
      </c>
      <c r="E134" s="165" t="s">
        <v>43</v>
      </c>
      <c r="F134" s="166"/>
      <c r="G134" s="96">
        <v>65</v>
      </c>
      <c r="H134" s="34">
        <v>6</v>
      </c>
      <c r="I134" s="34">
        <v>17</v>
      </c>
      <c r="J134" s="34">
        <v>11</v>
      </c>
      <c r="K134" s="34">
        <v>6</v>
      </c>
      <c r="L134" s="34"/>
      <c r="M134" s="34"/>
      <c r="N134" s="34"/>
      <c r="O134" s="34"/>
      <c r="P134" s="34"/>
      <c r="Q134" s="34"/>
      <c r="R134" s="34"/>
      <c r="S134" s="34"/>
      <c r="T134" s="35">
        <f>SUM(H134:S134)</f>
        <v>40</v>
      </c>
      <c r="U134" s="167"/>
      <c r="V134" s="167"/>
      <c r="W134" s="167"/>
      <c r="X134" s="34">
        <v>4</v>
      </c>
      <c r="Y134" s="34">
        <v>2</v>
      </c>
      <c r="Z134" s="34">
        <v>0</v>
      </c>
      <c r="AA134" s="34">
        <v>0</v>
      </c>
      <c r="AB134" s="34">
        <v>0</v>
      </c>
      <c r="AC134" s="34">
        <v>0</v>
      </c>
      <c r="AD134" s="34">
        <v>0</v>
      </c>
      <c r="AE134" s="34">
        <v>0</v>
      </c>
      <c r="AF134" s="168">
        <f>SUM(X134:AE134)</f>
        <v>6</v>
      </c>
    </row>
    <row r="135" spans="3:32" x14ac:dyDescent="0.25">
      <c r="C135" s="169" t="s">
        <v>118</v>
      </c>
      <c r="D135" s="164" t="s">
        <v>42</v>
      </c>
      <c r="E135" s="165"/>
      <c r="F135" s="165" t="s">
        <v>43</v>
      </c>
      <c r="G135" s="96">
        <v>1800</v>
      </c>
      <c r="H135" s="34">
        <v>174</v>
      </c>
      <c r="I135" s="34">
        <v>177</v>
      </c>
      <c r="J135" s="34">
        <v>177</v>
      </c>
      <c r="K135" s="34">
        <v>160</v>
      </c>
      <c r="L135" s="34"/>
      <c r="M135" s="34"/>
      <c r="N135" s="34"/>
      <c r="O135" s="34"/>
      <c r="P135" s="34"/>
      <c r="Q135" s="34"/>
      <c r="R135" s="34"/>
      <c r="S135" s="34"/>
      <c r="T135" s="35">
        <f>MAX(H135:S135)</f>
        <v>177</v>
      </c>
      <c r="U135" s="167"/>
      <c r="V135" s="167"/>
      <c r="W135" s="167"/>
      <c r="X135" s="34">
        <v>109</v>
      </c>
      <c r="Y135" s="34">
        <v>24</v>
      </c>
      <c r="Z135" s="34">
        <v>21</v>
      </c>
      <c r="AA135" s="34">
        <v>3</v>
      </c>
      <c r="AB135" s="34">
        <v>3</v>
      </c>
      <c r="AC135" s="34">
        <v>0</v>
      </c>
      <c r="AD135" s="34">
        <v>0</v>
      </c>
      <c r="AE135" s="34">
        <v>0</v>
      </c>
      <c r="AF135" s="168">
        <f>SUM(X135:AE135)</f>
        <v>160</v>
      </c>
    </row>
    <row r="136" spans="3:32" x14ac:dyDescent="0.25">
      <c r="C136" s="169" t="s">
        <v>119</v>
      </c>
      <c r="D136" s="164" t="s">
        <v>44</v>
      </c>
      <c r="E136" s="165" t="s">
        <v>43</v>
      </c>
      <c r="F136" s="165"/>
      <c r="G136" s="96">
        <v>3500</v>
      </c>
      <c r="H136" s="34">
        <v>475</v>
      </c>
      <c r="I136" s="34">
        <v>367</v>
      </c>
      <c r="J136" s="34">
        <v>422</v>
      </c>
      <c r="K136" s="34">
        <v>351</v>
      </c>
      <c r="L136" s="34"/>
      <c r="M136" s="34"/>
      <c r="N136" s="34"/>
      <c r="O136" s="34"/>
      <c r="P136" s="34"/>
      <c r="Q136" s="34"/>
      <c r="R136" s="34"/>
      <c r="S136" s="34"/>
      <c r="T136" s="35">
        <f>SUM(H136:S136)</f>
        <v>1615</v>
      </c>
      <c r="U136" s="167"/>
      <c r="V136" s="167"/>
      <c r="W136" s="167"/>
      <c r="X136" s="34">
        <v>250</v>
      </c>
      <c r="Y136" s="34">
        <v>53</v>
      </c>
      <c r="Z136" s="34">
        <v>37</v>
      </c>
      <c r="AA136" s="34">
        <v>6</v>
      </c>
      <c r="AB136" s="34">
        <v>5</v>
      </c>
      <c r="AC136" s="34">
        <v>0</v>
      </c>
      <c r="AD136" s="34">
        <v>0</v>
      </c>
      <c r="AE136" s="34">
        <v>0</v>
      </c>
      <c r="AF136" s="168">
        <f>SUM(X136:AE136)</f>
        <v>351</v>
      </c>
    </row>
    <row r="137" spans="3:32" x14ac:dyDescent="0.25">
      <c r="C137" s="290" t="s">
        <v>120</v>
      </c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</row>
    <row r="138" spans="3:32" x14ac:dyDescent="0.25"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</row>
    <row r="139" spans="3:32" x14ac:dyDescent="0.25"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</row>
    <row r="140" spans="3:32" x14ac:dyDescent="0.25">
      <c r="C140" s="171"/>
      <c r="D140" s="171"/>
      <c r="E140" s="171"/>
      <c r="F140" s="171"/>
      <c r="G140" s="171"/>
      <c r="H140" s="171"/>
      <c r="I140" s="171"/>
      <c r="J140" s="171"/>
      <c r="K140" s="172"/>
      <c r="L140" s="291" t="s">
        <v>121</v>
      </c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Z140" s="292" t="s">
        <v>122</v>
      </c>
      <c r="AA140" s="292"/>
      <c r="AB140" s="292"/>
      <c r="AC140" s="292"/>
      <c r="AD140" s="292"/>
      <c r="AE140" s="292"/>
      <c r="AF140" s="106"/>
    </row>
    <row r="141" spans="3:32" x14ac:dyDescent="0.25">
      <c r="C141" s="171"/>
      <c r="D141" s="171"/>
      <c r="E141" s="171"/>
      <c r="F141" s="171"/>
      <c r="G141" s="171"/>
      <c r="H141" s="171"/>
      <c r="I141" s="171"/>
      <c r="J141" s="171"/>
      <c r="K141" s="17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Z141" s="193"/>
      <c r="AA141" s="193"/>
      <c r="AB141" s="193"/>
      <c r="AC141" s="193"/>
      <c r="AD141" s="193"/>
      <c r="AE141" s="193"/>
      <c r="AF141" s="106"/>
    </row>
    <row r="142" spans="3:32" ht="15.75" thickBot="1" x14ac:dyDescent="0.3">
      <c r="C142" s="171"/>
      <c r="D142" s="171"/>
      <c r="E142" s="171"/>
      <c r="F142" s="171"/>
      <c r="G142" s="171"/>
      <c r="H142" s="171"/>
      <c r="I142" s="171"/>
      <c r="J142" s="171"/>
      <c r="K142" s="175"/>
      <c r="L142" s="176"/>
      <c r="M142" s="177"/>
      <c r="N142" s="177"/>
      <c r="O142" s="177"/>
      <c r="P142" s="177"/>
      <c r="Q142" s="177"/>
      <c r="R142" s="177"/>
      <c r="S142" s="177"/>
      <c r="T142" s="177"/>
      <c r="U142" s="178"/>
      <c r="V142" s="178"/>
      <c r="W142" s="178"/>
      <c r="X142" s="179"/>
      <c r="Z142" s="179"/>
      <c r="AA142" s="179"/>
      <c r="AB142" s="179"/>
      <c r="AC142" s="179"/>
      <c r="AD142" s="179"/>
      <c r="AE142" s="179"/>
      <c r="AF142" s="106"/>
    </row>
    <row r="143" spans="3:32" x14ac:dyDescent="0.25">
      <c r="K143" s="180"/>
      <c r="L143" s="293" t="s">
        <v>123</v>
      </c>
      <c r="M143" s="293"/>
      <c r="N143" s="293"/>
      <c r="O143" s="293"/>
      <c r="P143" s="293"/>
      <c r="Q143" s="293"/>
      <c r="R143" s="293"/>
      <c r="S143" s="293"/>
      <c r="T143" s="293"/>
      <c r="U143" s="294"/>
      <c r="V143" s="294"/>
      <c r="W143" s="294"/>
      <c r="X143" s="181"/>
      <c r="Y143" s="181"/>
      <c r="AB143" s="182" t="s">
        <v>124</v>
      </c>
      <c r="AC143" s="182"/>
      <c r="AD143" s="182"/>
      <c r="AE143" s="182"/>
    </row>
  </sheetData>
  <mergeCells count="176">
    <mergeCell ref="U11:W11"/>
    <mergeCell ref="AF11:AF13"/>
    <mergeCell ref="AD12:AE12"/>
    <mergeCell ref="C14:AF14"/>
    <mergeCell ref="C1:AF2"/>
    <mergeCell ref="AB3:AF3"/>
    <mergeCell ref="E4:T4"/>
    <mergeCell ref="AC4:AF4"/>
    <mergeCell ref="C6:AF6"/>
    <mergeCell ref="D7:AF7"/>
    <mergeCell ref="D8:AF8"/>
    <mergeCell ref="D9:AF9"/>
    <mergeCell ref="D10:AF10"/>
    <mergeCell ref="C15:C16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E12:E13"/>
    <mergeCell ref="F12:F13"/>
    <mergeCell ref="H12:H13"/>
    <mergeCell ref="I12:I13"/>
    <mergeCell ref="J12:J13"/>
    <mergeCell ref="K12:K13"/>
    <mergeCell ref="C11:C13"/>
    <mergeCell ref="D11:D13"/>
    <mergeCell ref="E11:F11"/>
    <mergeCell ref="G11:G13"/>
    <mergeCell ref="H11:T11"/>
    <mergeCell ref="Q18:T18"/>
    <mergeCell ref="Q19:T19"/>
    <mergeCell ref="Q20:T20"/>
    <mergeCell ref="Q21:T21"/>
    <mergeCell ref="Q22:T22"/>
    <mergeCell ref="Q23:T23"/>
    <mergeCell ref="X12:Y12"/>
    <mergeCell ref="Z12:AA12"/>
    <mergeCell ref="AB12:AC12"/>
    <mergeCell ref="Q33:T33"/>
    <mergeCell ref="Q34:T34"/>
    <mergeCell ref="Q35:T35"/>
    <mergeCell ref="Q36:T36"/>
    <mergeCell ref="Q37:T37"/>
    <mergeCell ref="Q38:T38"/>
    <mergeCell ref="Q24:T24"/>
    <mergeCell ref="Q25:T25"/>
    <mergeCell ref="Q26:T26"/>
    <mergeCell ref="Q27:T27"/>
    <mergeCell ref="Q28:T28"/>
    <mergeCell ref="Q32:T32"/>
    <mergeCell ref="Q39:T39"/>
    <mergeCell ref="Q40:T40"/>
    <mergeCell ref="Q41:T41"/>
    <mergeCell ref="Q42:T42"/>
    <mergeCell ref="C45:C47"/>
    <mergeCell ref="D45:D47"/>
    <mergeCell ref="E45:F45"/>
    <mergeCell ref="G45:G47"/>
    <mergeCell ref="H45:T45"/>
    <mergeCell ref="N46:N47"/>
    <mergeCell ref="O46:O47"/>
    <mergeCell ref="P46:P47"/>
    <mergeCell ref="Q46:Q47"/>
    <mergeCell ref="R46:R47"/>
    <mergeCell ref="S46:S47"/>
    <mergeCell ref="T46:T47"/>
    <mergeCell ref="U45:W45"/>
    <mergeCell ref="AF45:AF47"/>
    <mergeCell ref="E46:E47"/>
    <mergeCell ref="F46:F47"/>
    <mergeCell ref="H46:H47"/>
    <mergeCell ref="I46:I47"/>
    <mergeCell ref="J46:J47"/>
    <mergeCell ref="K46:K47"/>
    <mergeCell ref="L46:L47"/>
    <mergeCell ref="M46:M47"/>
    <mergeCell ref="Q54:T54"/>
    <mergeCell ref="Q55:T55"/>
    <mergeCell ref="Q56:T56"/>
    <mergeCell ref="Q57:T57"/>
    <mergeCell ref="Q58:T58"/>
    <mergeCell ref="Q59:T59"/>
    <mergeCell ref="AD46:AE46"/>
    <mergeCell ref="Q49:T49"/>
    <mergeCell ref="Q50:T50"/>
    <mergeCell ref="Q51:T51"/>
    <mergeCell ref="Q52:T52"/>
    <mergeCell ref="Q53:T53"/>
    <mergeCell ref="U46:U47"/>
    <mergeCell ref="V46:V47"/>
    <mergeCell ref="W46:W47"/>
    <mergeCell ref="X46:Y46"/>
    <mergeCell ref="Z46:AA46"/>
    <mergeCell ref="AB46:AC46"/>
    <mergeCell ref="Q75:T75"/>
    <mergeCell ref="Q76:T76"/>
    <mergeCell ref="Q77:T77"/>
    <mergeCell ref="Q78:T78"/>
    <mergeCell ref="Q79:T79"/>
    <mergeCell ref="Q80:T80"/>
    <mergeCell ref="C65:C66"/>
    <mergeCell ref="C67:C68"/>
    <mergeCell ref="C69:C70"/>
    <mergeCell ref="Q72:T72"/>
    <mergeCell ref="Q73:T73"/>
    <mergeCell ref="Q74:T74"/>
    <mergeCell ref="Q81:T81"/>
    <mergeCell ref="Q82:T82"/>
    <mergeCell ref="D101:AF101"/>
    <mergeCell ref="D102:AF102"/>
    <mergeCell ref="C104:C106"/>
    <mergeCell ref="D104:D106"/>
    <mergeCell ref="E104:F104"/>
    <mergeCell ref="G104:G106"/>
    <mergeCell ref="H104:T104"/>
    <mergeCell ref="U104:W104"/>
    <mergeCell ref="O105:O106"/>
    <mergeCell ref="P105:P106"/>
    <mergeCell ref="Q105:Q106"/>
    <mergeCell ref="R105:R106"/>
    <mergeCell ref="S105:S106"/>
    <mergeCell ref="T105:T106"/>
    <mergeCell ref="AF104:AF106"/>
    <mergeCell ref="E105:E106"/>
    <mergeCell ref="F105:F106"/>
    <mergeCell ref="H105:H106"/>
    <mergeCell ref="I105:I106"/>
    <mergeCell ref="J105:J106"/>
    <mergeCell ref="K105:K106"/>
    <mergeCell ref="L105:L106"/>
    <mergeCell ref="M105:M106"/>
    <mergeCell ref="N105:N106"/>
    <mergeCell ref="AD105:AE105"/>
    <mergeCell ref="R109:T109"/>
    <mergeCell ref="X109:AF109"/>
    <mergeCell ref="R110:T110"/>
    <mergeCell ref="R111:T111"/>
    <mergeCell ref="R112:T112"/>
    <mergeCell ref="U105:U106"/>
    <mergeCell ref="V105:V106"/>
    <mergeCell ref="W105:W106"/>
    <mergeCell ref="X105:Y105"/>
    <mergeCell ref="Z105:AA105"/>
    <mergeCell ref="AB105:AC105"/>
    <mergeCell ref="R119:T119"/>
    <mergeCell ref="R120:T120"/>
    <mergeCell ref="R121:T121"/>
    <mergeCell ref="R122:T122"/>
    <mergeCell ref="R123:T123"/>
    <mergeCell ref="R124:T124"/>
    <mergeCell ref="R113:T113"/>
    <mergeCell ref="R114:T114"/>
    <mergeCell ref="AB114:AC114"/>
    <mergeCell ref="C115:AF115"/>
    <mergeCell ref="C116:C117"/>
    <mergeCell ref="R118:T118"/>
    <mergeCell ref="D132:AF132"/>
    <mergeCell ref="C137:AF137"/>
    <mergeCell ref="L140:X140"/>
    <mergeCell ref="Z140:AE140"/>
    <mergeCell ref="L143:T143"/>
    <mergeCell ref="U143:W143"/>
    <mergeCell ref="R125:T125"/>
    <mergeCell ref="R126:T126"/>
    <mergeCell ref="R127:T127"/>
    <mergeCell ref="R128:T128"/>
    <mergeCell ref="D130:AF130"/>
    <mergeCell ref="D131:AF131"/>
  </mergeCells>
  <conditionalFormatting sqref="U1:V6 U11:V11 U116:V129 U134:V136 U142:V145 U153:V1048576 U16:V31 U60:V71 U83:V84 U43:V44 U48:V48">
    <cfRule type="cellIs" dxfId="6" priority="7" operator="greaterThan">
      <formula>1</formula>
    </cfRule>
  </conditionalFormatting>
  <conditionalFormatting sqref="U86:V100">
    <cfRule type="cellIs" dxfId="5" priority="5" operator="greaterThan">
      <formula>1</formula>
    </cfRule>
  </conditionalFormatting>
  <conditionalFormatting sqref="U104:V104">
    <cfRule type="cellIs" dxfId="4" priority="6" operator="greaterThan">
      <formula>1</formula>
    </cfRule>
  </conditionalFormatting>
  <conditionalFormatting sqref="U32:V42">
    <cfRule type="cellIs" dxfId="3" priority="4" operator="greaterThan">
      <formula>1</formula>
    </cfRule>
  </conditionalFormatting>
  <conditionalFormatting sqref="U49:V59">
    <cfRule type="cellIs" dxfId="2" priority="3" operator="greaterThan">
      <formula>1</formula>
    </cfRule>
  </conditionalFormatting>
  <conditionalFormatting sqref="U72:V82">
    <cfRule type="cellIs" dxfId="1" priority="2" operator="greaterThan">
      <formula>1</formula>
    </cfRule>
  </conditionalFormatting>
  <conditionalFormatting sqref="U45:V45">
    <cfRule type="cellIs" dxfId="0" priority="1" operator="greaterThan">
      <formula>1</formula>
    </cfRule>
  </conditionalFormatting>
  <pageMargins left="0.23622047244094491" right="0.23622047244094491" top="0.74803149606299213" bottom="0.55118110236220474" header="0.31496062992125984" footer="0.31496062992125984"/>
  <pageSetup paperSize="5" scale="60" fitToHeight="0" orientation="landscape" r:id="rId1"/>
  <rowBreaks count="2" manualBreakCount="2">
    <brk id="44" max="16383" man="1"/>
    <brk id="10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ENERO</vt:lpstr>
      <vt:lpstr>ABRIL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Temaz</cp:lastModifiedBy>
  <cp:lastPrinted>2026-05-08T14:43:06Z</cp:lastPrinted>
  <dcterms:created xsi:type="dcterms:W3CDTF">2026-03-04T15:21:05Z</dcterms:created>
  <dcterms:modified xsi:type="dcterms:W3CDTF">2026-05-08T19:28:22Z</dcterms:modified>
</cp:coreProperties>
</file>