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atura\Documents\DOCUMENTOS\"/>
    </mc:Choice>
  </mc:AlternateContent>
  <bookViews>
    <workbookView xWindow="0" yWindow="0" windowWidth="20490" windowHeight="775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8" i="1" l="1"/>
  <c r="AE79" i="1"/>
  <c r="AE80" i="1"/>
  <c r="AE81" i="1"/>
  <c r="AE82" i="1"/>
  <c r="AE83" i="1"/>
  <c r="AE70" i="1"/>
  <c r="AE71" i="1"/>
  <c r="AE72" i="1"/>
  <c r="AE73" i="1"/>
  <c r="AE74" i="1"/>
  <c r="AE75" i="1"/>
  <c r="AE67" i="1"/>
  <c r="AE68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43" i="1"/>
  <c r="AE44" i="1"/>
  <c r="AE45" i="1"/>
  <c r="AE46" i="1"/>
  <c r="AE47" i="1"/>
  <c r="AE48" i="1"/>
  <c r="AE49" i="1"/>
  <c r="AE50" i="1"/>
  <c r="AE39" i="1"/>
  <c r="AE41" i="1"/>
  <c r="AE35" i="1"/>
  <c r="AE37" i="1"/>
  <c r="AE31" i="1"/>
  <c r="AE33" i="1"/>
  <c r="AE27" i="1"/>
  <c r="AE29" i="1"/>
  <c r="AE22" i="1"/>
  <c r="AE23" i="1"/>
  <c r="AE24" i="1"/>
  <c r="AE25" i="1"/>
  <c r="AE18" i="1"/>
  <c r="AE20" i="1"/>
  <c r="AE11" i="1"/>
  <c r="AE12" i="1"/>
  <c r="AE13" i="1"/>
  <c r="AE14" i="1"/>
  <c r="AE15" i="1"/>
  <c r="AE16" i="1"/>
  <c r="AD78" i="1" l="1"/>
  <c r="AD79" i="1"/>
  <c r="AD80" i="1"/>
  <c r="AD81" i="1"/>
  <c r="AD82" i="1"/>
  <c r="AD83" i="1"/>
  <c r="AD70" i="1"/>
  <c r="AD71" i="1"/>
  <c r="AD72" i="1"/>
  <c r="AD73" i="1"/>
  <c r="AD74" i="1"/>
  <c r="AD75" i="1"/>
  <c r="AD67" i="1"/>
  <c r="AD68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X65" i="1" l="1"/>
  <c r="Y65" i="1"/>
  <c r="Z65" i="1"/>
  <c r="AA65" i="1"/>
  <c r="AB65" i="1"/>
  <c r="AC65" i="1"/>
  <c r="AD43" i="1"/>
  <c r="AD44" i="1"/>
  <c r="AD45" i="1"/>
  <c r="AD46" i="1"/>
  <c r="AD47" i="1"/>
  <c r="AD48" i="1"/>
  <c r="AD49" i="1"/>
  <c r="AD50" i="1"/>
  <c r="AD39" i="1"/>
  <c r="AD41" i="1"/>
  <c r="AD35" i="1"/>
  <c r="AD37" i="1"/>
  <c r="AD31" i="1"/>
  <c r="AD33" i="1"/>
  <c r="AD27" i="1"/>
  <c r="AD29" i="1"/>
  <c r="AD22" i="1"/>
  <c r="AD23" i="1"/>
  <c r="AD24" i="1"/>
  <c r="AD25" i="1"/>
  <c r="AD18" i="1"/>
  <c r="AD19" i="1"/>
  <c r="AD20" i="1"/>
  <c r="AD11" i="1"/>
  <c r="AD12" i="1"/>
  <c r="AD13" i="1"/>
  <c r="AD14" i="1"/>
  <c r="AD15" i="1"/>
  <c r="AD16" i="1"/>
  <c r="AC78" i="1" l="1"/>
  <c r="AC79" i="1"/>
  <c r="AC80" i="1"/>
  <c r="AC81" i="1"/>
  <c r="AC82" i="1"/>
  <c r="AC83" i="1"/>
  <c r="AC84" i="1"/>
  <c r="AC85" i="1"/>
  <c r="AC70" i="1"/>
  <c r="AC71" i="1"/>
  <c r="AC72" i="1"/>
  <c r="AC73" i="1"/>
  <c r="AC74" i="1"/>
  <c r="AC75" i="1"/>
  <c r="AC67" i="1"/>
  <c r="AC68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43" i="1"/>
  <c r="AC44" i="1"/>
  <c r="AC45" i="1"/>
  <c r="AC46" i="1"/>
  <c r="AC47" i="1"/>
  <c r="AC48" i="1"/>
  <c r="AC49" i="1"/>
  <c r="AC50" i="1"/>
  <c r="AC39" i="1"/>
  <c r="AC41" i="1"/>
  <c r="AC35" i="1"/>
  <c r="AC37" i="1"/>
  <c r="AC31" i="1"/>
  <c r="AC33" i="1"/>
  <c r="AC27" i="1"/>
  <c r="AC29" i="1"/>
  <c r="AC22" i="1"/>
  <c r="AC23" i="1"/>
  <c r="AC24" i="1"/>
  <c r="AC25" i="1"/>
  <c r="AC18" i="1"/>
  <c r="AC19" i="1"/>
  <c r="AC20" i="1"/>
  <c r="AC11" i="1"/>
  <c r="AC12" i="1"/>
  <c r="AC13" i="1"/>
  <c r="AC14" i="1"/>
  <c r="AC15" i="1"/>
  <c r="AC16" i="1"/>
  <c r="AB78" i="1" l="1"/>
  <c r="AB79" i="1"/>
  <c r="AB80" i="1"/>
  <c r="AB81" i="1"/>
  <c r="AB82" i="1"/>
  <c r="AB83" i="1"/>
  <c r="AB84" i="1"/>
  <c r="AB85" i="1"/>
  <c r="AB70" i="1"/>
  <c r="AB71" i="1"/>
  <c r="AB72" i="1"/>
  <c r="AB73" i="1"/>
  <c r="AB74" i="1"/>
  <c r="AB75" i="1"/>
  <c r="AB67" i="1"/>
  <c r="AB68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43" i="1"/>
  <c r="AB44" i="1"/>
  <c r="AB45" i="1"/>
  <c r="AB46" i="1"/>
  <c r="AB47" i="1"/>
  <c r="AB48" i="1"/>
  <c r="AB49" i="1"/>
  <c r="AB50" i="1"/>
  <c r="AB39" i="1"/>
  <c r="AB41" i="1"/>
  <c r="AB35" i="1"/>
  <c r="AB37" i="1"/>
  <c r="AB31" i="1"/>
  <c r="AB33" i="1"/>
  <c r="AB27" i="1"/>
  <c r="AB29" i="1"/>
  <c r="AB22" i="1"/>
  <c r="AB23" i="1"/>
  <c r="AB24" i="1"/>
  <c r="AB25" i="1"/>
  <c r="AB18" i="1"/>
  <c r="AB19" i="1"/>
  <c r="AB20" i="1"/>
  <c r="AB11" i="1"/>
  <c r="AB12" i="1"/>
  <c r="AB13" i="1"/>
  <c r="AB14" i="1"/>
  <c r="AB15" i="1"/>
  <c r="AB16" i="1"/>
  <c r="AA78" i="1" l="1"/>
  <c r="AA79" i="1"/>
  <c r="AA80" i="1"/>
  <c r="AA81" i="1"/>
  <c r="AA82" i="1"/>
  <c r="AA83" i="1"/>
  <c r="AA84" i="1"/>
  <c r="AA85" i="1"/>
  <c r="AA70" i="1"/>
  <c r="AA71" i="1"/>
  <c r="AA72" i="1"/>
  <c r="AA73" i="1"/>
  <c r="AA74" i="1"/>
  <c r="AA75" i="1"/>
  <c r="AA67" i="1"/>
  <c r="AA68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43" i="1"/>
  <c r="AA44" i="1"/>
  <c r="AA45" i="1"/>
  <c r="AA46" i="1"/>
  <c r="AA47" i="1"/>
  <c r="AA48" i="1"/>
  <c r="AA49" i="1"/>
  <c r="AA50" i="1"/>
  <c r="AA39" i="1"/>
  <c r="AA41" i="1"/>
  <c r="AA35" i="1"/>
  <c r="AA37" i="1"/>
  <c r="AA31" i="1"/>
  <c r="AA33" i="1"/>
  <c r="AA27" i="1"/>
  <c r="AA29" i="1"/>
  <c r="AA22" i="1"/>
  <c r="AA23" i="1"/>
  <c r="AA24" i="1"/>
  <c r="AA25" i="1"/>
  <c r="AA18" i="1"/>
  <c r="AA20" i="1"/>
  <c r="AA11" i="1"/>
  <c r="AA12" i="1"/>
  <c r="AA13" i="1"/>
  <c r="AA14" i="1"/>
  <c r="AA15" i="1"/>
  <c r="AA16" i="1"/>
  <c r="Z78" i="1" l="1"/>
  <c r="Z79" i="1"/>
  <c r="Z80" i="1"/>
  <c r="Z81" i="1"/>
  <c r="Z82" i="1"/>
  <c r="Z83" i="1"/>
  <c r="Z84" i="1"/>
  <c r="Z85" i="1"/>
  <c r="Z70" i="1"/>
  <c r="Z71" i="1"/>
  <c r="Z72" i="1"/>
  <c r="Z73" i="1"/>
  <c r="Z74" i="1"/>
  <c r="Z75" i="1"/>
  <c r="Z67" i="1"/>
  <c r="Z68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43" i="1"/>
  <c r="Z44" i="1"/>
  <c r="Z45" i="1"/>
  <c r="Z46" i="1"/>
  <c r="Z47" i="1"/>
  <c r="Z48" i="1"/>
  <c r="Z49" i="1"/>
  <c r="Z50" i="1"/>
  <c r="Z39" i="1"/>
  <c r="Z41" i="1"/>
  <c r="Z35" i="1"/>
  <c r="Z37" i="1"/>
  <c r="Z31" i="1"/>
  <c r="Z33" i="1"/>
  <c r="Z27" i="1"/>
  <c r="Z29" i="1"/>
  <c r="Z22" i="1"/>
  <c r="Z23" i="1"/>
  <c r="Z24" i="1"/>
  <c r="Z25" i="1"/>
  <c r="Z18" i="1"/>
  <c r="Z20" i="1"/>
  <c r="Z11" i="1"/>
  <c r="Z12" i="1"/>
  <c r="Z13" i="1"/>
  <c r="Z14" i="1"/>
  <c r="Z15" i="1"/>
  <c r="Z16" i="1"/>
  <c r="Y78" i="1" l="1"/>
  <c r="Y79" i="1"/>
  <c r="Y80" i="1"/>
  <c r="Y81" i="1"/>
  <c r="Y82" i="1"/>
  <c r="Y83" i="1"/>
  <c r="Y84" i="1"/>
  <c r="Y85" i="1"/>
  <c r="Y70" i="1"/>
  <c r="Y71" i="1"/>
  <c r="Y72" i="1"/>
  <c r="Y73" i="1"/>
  <c r="Y74" i="1"/>
  <c r="Y75" i="1"/>
  <c r="Y67" i="1"/>
  <c r="Y68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43" i="1"/>
  <c r="Y44" i="1"/>
  <c r="Y45" i="1"/>
  <c r="Y46" i="1"/>
  <c r="Y47" i="1"/>
  <c r="Y48" i="1"/>
  <c r="Y49" i="1"/>
  <c r="Y50" i="1"/>
  <c r="Y39" i="1"/>
  <c r="Y41" i="1"/>
  <c r="Y35" i="1"/>
  <c r="Y37" i="1"/>
  <c r="Y31" i="1"/>
  <c r="Y33" i="1"/>
  <c r="Y27" i="1"/>
  <c r="Y29" i="1"/>
  <c r="Y22" i="1"/>
  <c r="Y23" i="1"/>
  <c r="Y24" i="1"/>
  <c r="Y25" i="1"/>
  <c r="Y18" i="1"/>
  <c r="Y20" i="1"/>
  <c r="Y11" i="1"/>
  <c r="Y12" i="1"/>
  <c r="Y13" i="1"/>
  <c r="Y14" i="1"/>
  <c r="Y15" i="1"/>
  <c r="Y16" i="1"/>
  <c r="X54" i="1" l="1"/>
  <c r="W54" i="1"/>
  <c r="X84" i="1"/>
  <c r="X85" i="1"/>
  <c r="X78" i="1"/>
  <c r="X79" i="1"/>
  <c r="X80" i="1"/>
  <c r="X81" i="1"/>
  <c r="X82" i="1"/>
  <c r="X83" i="1"/>
  <c r="X70" i="1"/>
  <c r="X71" i="1"/>
  <c r="X72" i="1"/>
  <c r="X73" i="1"/>
  <c r="X74" i="1"/>
  <c r="X75" i="1"/>
  <c r="X11" i="1"/>
  <c r="X12" i="1"/>
  <c r="X13" i="1"/>
  <c r="X14" i="1"/>
  <c r="X15" i="1"/>
  <c r="X16" i="1"/>
  <c r="X18" i="1"/>
  <c r="X20" i="1"/>
  <c r="X22" i="1"/>
  <c r="X23" i="1"/>
  <c r="X24" i="1"/>
  <c r="X25" i="1"/>
  <c r="X27" i="1"/>
  <c r="X29" i="1"/>
  <c r="X31" i="1"/>
  <c r="X33" i="1"/>
  <c r="X35" i="1"/>
  <c r="X37" i="1"/>
  <c r="X39" i="1"/>
  <c r="X41" i="1"/>
  <c r="X43" i="1"/>
  <c r="X44" i="1"/>
  <c r="X45" i="1"/>
  <c r="X46" i="1"/>
  <c r="X47" i="1"/>
  <c r="X48" i="1"/>
  <c r="X49" i="1"/>
  <c r="X50" i="1"/>
  <c r="X52" i="1"/>
  <c r="X53" i="1"/>
  <c r="X55" i="1"/>
  <c r="X56" i="1"/>
  <c r="X57" i="1"/>
  <c r="X58" i="1"/>
  <c r="X59" i="1"/>
  <c r="X60" i="1"/>
  <c r="X61" i="1"/>
  <c r="X62" i="1"/>
  <c r="X63" i="1"/>
  <c r="X64" i="1"/>
  <c r="X67" i="1"/>
  <c r="X68" i="1"/>
  <c r="AI76" i="1" l="1"/>
  <c r="W78" i="1"/>
  <c r="W79" i="1"/>
  <c r="W80" i="1"/>
  <c r="W81" i="1"/>
  <c r="W82" i="1"/>
  <c r="W83" i="1"/>
  <c r="W84" i="1"/>
  <c r="W85" i="1"/>
  <c r="W58" i="1" l="1"/>
  <c r="W57" i="1"/>
  <c r="W56" i="1"/>
  <c r="S52" i="1" l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43" i="1"/>
  <c r="S44" i="1"/>
  <c r="S45" i="1"/>
  <c r="S46" i="1"/>
  <c r="S47" i="1"/>
  <c r="S48" i="1"/>
  <c r="S49" i="1"/>
  <c r="S50" i="1"/>
  <c r="S39" i="1"/>
  <c r="S41" i="1"/>
  <c r="S35" i="1"/>
  <c r="S37" i="1"/>
  <c r="S31" i="1"/>
  <c r="S33" i="1"/>
  <c r="S27" i="1"/>
  <c r="S29" i="1"/>
  <c r="S22" i="1"/>
  <c r="S23" i="1"/>
  <c r="S24" i="1"/>
  <c r="S25" i="1"/>
  <c r="S18" i="1"/>
  <c r="S20" i="1"/>
  <c r="S11" i="1"/>
  <c r="S12" i="1"/>
  <c r="S13" i="1"/>
  <c r="S14" i="1"/>
  <c r="S15" i="1"/>
  <c r="S16" i="1"/>
  <c r="AI85" i="1"/>
  <c r="S85" i="1"/>
  <c r="AI84" i="1"/>
  <c r="AI83" i="1"/>
  <c r="S83" i="1"/>
  <c r="AI82" i="1"/>
  <c r="S82" i="1"/>
  <c r="AI81" i="1"/>
  <c r="S81" i="1"/>
  <c r="AI80" i="1"/>
  <c r="S80" i="1"/>
  <c r="AI79" i="1"/>
  <c r="S79" i="1"/>
  <c r="AI78" i="1"/>
  <c r="S78" i="1"/>
  <c r="W76" i="1"/>
  <c r="W75" i="1"/>
  <c r="S75" i="1"/>
  <c r="W74" i="1"/>
  <c r="S74" i="1"/>
  <c r="W73" i="1"/>
  <c r="S73" i="1"/>
  <c r="W72" i="1"/>
  <c r="S72" i="1"/>
  <c r="W71" i="1"/>
  <c r="S71" i="1"/>
  <c r="W70" i="1"/>
  <c r="S70" i="1"/>
  <c r="W68" i="1"/>
  <c r="AI68" i="1" s="1"/>
  <c r="S68" i="1"/>
  <c r="W67" i="1"/>
  <c r="AI67" i="1" s="1"/>
  <c r="S67" i="1"/>
  <c r="W65" i="1"/>
  <c r="AI65" i="1" s="1"/>
  <c r="W64" i="1"/>
  <c r="W63" i="1"/>
  <c r="W62" i="1"/>
  <c r="W61" i="1"/>
  <c r="W60" i="1"/>
  <c r="W59" i="1"/>
  <c r="AI58" i="1"/>
  <c r="AI57" i="1"/>
  <c r="W55" i="1"/>
  <c r="W53" i="1"/>
  <c r="AI53" i="1" s="1"/>
  <c r="W52" i="1"/>
  <c r="W50" i="1"/>
  <c r="AI50" i="1" s="1"/>
  <c r="W49" i="1"/>
  <c r="W48" i="1"/>
  <c r="AI48" i="1" s="1"/>
  <c r="W47" i="1"/>
  <c r="W46" i="1"/>
  <c r="AI46" i="1" s="1"/>
  <c r="W45" i="1"/>
  <c r="W44" i="1"/>
  <c r="AI44" i="1" s="1"/>
  <c r="W43" i="1"/>
  <c r="W41" i="1"/>
  <c r="AI41" i="1" s="1"/>
  <c r="W40" i="1"/>
  <c r="W39" i="1"/>
  <c r="AI39" i="1" s="1"/>
  <c r="W37" i="1"/>
  <c r="W36" i="1"/>
  <c r="AI36" i="1" s="1"/>
  <c r="W35" i="1"/>
  <c r="W33" i="1"/>
  <c r="W32" i="1"/>
  <c r="W31" i="1"/>
  <c r="W29" i="1"/>
  <c r="W28" i="1"/>
  <c r="AI28" i="1" s="1"/>
  <c r="W27" i="1"/>
  <c r="W25" i="1"/>
  <c r="AI25" i="1" s="1"/>
  <c r="W24" i="1"/>
  <c r="W23" i="1"/>
  <c r="AI23" i="1" s="1"/>
  <c r="W22" i="1"/>
  <c r="W20" i="1"/>
  <c r="AI20" i="1" s="1"/>
  <c r="W19" i="1"/>
  <c r="W18" i="1"/>
  <c r="AI18" i="1" s="1"/>
  <c r="W16" i="1"/>
  <c r="W15" i="1"/>
  <c r="W14" i="1"/>
  <c r="W13" i="1"/>
  <c r="W12" i="1"/>
  <c r="W11" i="1"/>
  <c r="AI11" i="1" l="1"/>
  <c r="AI13" i="1"/>
  <c r="AI15" i="1"/>
  <c r="AI70" i="1"/>
  <c r="AI71" i="1"/>
  <c r="AI72" i="1"/>
  <c r="AI73" i="1"/>
  <c r="AI74" i="1"/>
  <c r="AI75" i="1"/>
  <c r="AI56" i="1"/>
  <c r="AI64" i="1"/>
  <c r="AI55" i="1"/>
  <c r="AI60" i="1"/>
  <c r="AI61" i="1"/>
  <c r="AI63" i="1"/>
  <c r="AI52" i="1"/>
  <c r="AI54" i="1"/>
  <c r="AI59" i="1"/>
  <c r="AI62" i="1"/>
  <c r="AI43" i="1"/>
  <c r="AI45" i="1"/>
  <c r="AI47" i="1"/>
  <c r="AI49" i="1"/>
  <c r="AI40" i="1"/>
  <c r="AI35" i="1"/>
  <c r="AI37" i="1"/>
  <c r="AI31" i="1"/>
  <c r="AI33" i="1"/>
  <c r="AI32" i="1"/>
  <c r="AI27" i="1"/>
  <c r="AI29" i="1"/>
  <c r="AI22" i="1"/>
  <c r="AI24" i="1"/>
  <c r="AI19" i="1"/>
  <c r="AI12" i="1"/>
  <c r="AI14" i="1"/>
  <c r="AI16" i="1"/>
  <c r="T83" i="1"/>
</calcChain>
</file>

<file path=xl/sharedStrings.xml><?xml version="1.0" encoding="utf-8"?>
<sst xmlns="http://schemas.openxmlformats.org/spreadsheetml/2006/main" count="239" uniqueCount="98">
  <si>
    <t>INSTITUCIÓN: INSTITUTO TEMAZCALLI</t>
  </si>
  <si>
    <t>MUNICIPIO: SAN LUIS POTOSI</t>
  </si>
  <si>
    <t>LOCALIDAD: SAN LUIS POTOSI</t>
  </si>
  <si>
    <t>ACCION</t>
  </si>
  <si>
    <t>Unidad de Medida</t>
  </si>
  <si>
    <t>TIPO DE SERVICIO</t>
  </si>
  <si>
    <t>META ANUAL 2024</t>
  </si>
  <si>
    <t>AVANCE FISICO DE METAS</t>
  </si>
  <si>
    <t>% AVANCE</t>
  </si>
  <si>
    <t>ABIERTO</t>
  </si>
  <si>
    <t>CAUTIVO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</si>
  <si>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</si>
  <si>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</si>
  <si>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</si>
  <si>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</si>
  <si>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</si>
  <si>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</si>
  <si>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</si>
  <si>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</si>
  <si>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</si>
  <si>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</si>
  <si>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</si>
  <si>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</si>
  <si>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TOTAL</t>
  </si>
  <si>
    <t>TRABAJO SOCIAL</t>
  </si>
  <si>
    <t>RESCATES DE USUARIOS</t>
  </si>
  <si>
    <t>PERSONA</t>
  </si>
  <si>
    <t>*</t>
  </si>
  <si>
    <t>ENTREVISTAS</t>
  </si>
  <si>
    <t>SEGUIMIENTO DE CASOS</t>
  </si>
  <si>
    <t>USUARIOS REHABILITADOS</t>
  </si>
  <si>
    <t>USUARIOS EN ABSTINENCIA</t>
  </si>
  <si>
    <t xml:space="preserve">USUARIOS CON RECAIDA </t>
  </si>
  <si>
    <t>ADICCION</t>
  </si>
  <si>
    <t>USUARIOS 1RA VEZ</t>
  </si>
  <si>
    <t>USUARIOS SUBSECUENTES</t>
  </si>
  <si>
    <t>PERSONAS</t>
  </si>
  <si>
    <t>TOTAL DE CONSULTAS</t>
  </si>
  <si>
    <t>CONSULTA</t>
  </si>
  <si>
    <t>PACIENTES EN REHABILITACIÓN</t>
  </si>
  <si>
    <t>USUARIOS CON REDUCCION DEL DAÑO</t>
  </si>
  <si>
    <t>USUARIOS EN CONSUMO</t>
  </si>
  <si>
    <t>COADICCION</t>
  </si>
  <si>
    <t>SALUD MENTAL INFANTIL DEL ADOLESCENTE</t>
  </si>
  <si>
    <t>TERAPIA FAMILIAR</t>
  </si>
  <si>
    <t>FAMILIAS 1RA VEZ</t>
  </si>
  <si>
    <t>FAMILIAS SUBSECUENTES</t>
  </si>
  <si>
    <t>TRASTORNOS DE LA CONDUCTA ALIMENTARIA</t>
  </si>
  <si>
    <t>GRUPOS TERAPEUTICOS</t>
  </si>
  <si>
    <t>SESIONES DE PACIENTES ADICTOS</t>
  </si>
  <si>
    <t>SESION</t>
  </si>
  <si>
    <t>PACIENTES REALES</t>
  </si>
  <si>
    <t>PERSONA POR MES</t>
  </si>
  <si>
    <t>SESIONES DE PACIENTES COADICTOS</t>
  </si>
  <si>
    <t>SESIONES DE PACIENTES TCA</t>
  </si>
  <si>
    <t>SESIONES DE NIÑOS Y ADOLESCENTES</t>
  </si>
  <si>
    <t>NIÑOS y/o PAPÁS</t>
  </si>
  <si>
    <t>INGRESOS</t>
  </si>
  <si>
    <t xml:space="preserve">TOTAL DE USUARIOS(as) </t>
  </si>
  <si>
    <t>TERAPIAS PSICOLOGICAS INDIVIDUALES</t>
  </si>
  <si>
    <t>VALORACIONES MEDICAS</t>
  </si>
  <si>
    <t>TERAPIAS FAMILIARES</t>
  </si>
  <si>
    <t>VALORACIONES PSIQUIATRICAS</t>
  </si>
  <si>
    <t>VALORACIONES NUTRICIONALES</t>
  </si>
  <si>
    <t>VALORACIONES DE ENFERMERIA</t>
  </si>
  <si>
    <t>INTERVENCIONES DE TRABAJO SOCIAL</t>
  </si>
  <si>
    <t>TERAPIAS PSICOEDUCATIVAS</t>
  </si>
  <si>
    <t>TERAPIAS PSICOTERAPEUTICAS</t>
  </si>
  <si>
    <t>ACTIVIDADES FISICAS</t>
  </si>
  <si>
    <t>TERAPIAS OCUPACIONALES</t>
  </si>
  <si>
    <t>EGRESOS</t>
  </si>
  <si>
    <t>LABORATORIO TOXICOLOGICO</t>
  </si>
  <si>
    <t>MUESTRAS TOXICOLOGICAS</t>
  </si>
  <si>
    <t>ESTUDIO</t>
  </si>
  <si>
    <t xml:space="preserve">           DEPARTAMENTO DE ENSEÑANZA E INVESTIGACIÓN</t>
  </si>
  <si>
    <t>DEPARTAMENTO DE ENSEÑANZA E INVESTIGACIÓN</t>
  </si>
  <si>
    <t>SESION ACADEMICAS</t>
  </si>
  <si>
    <t>SESIONES</t>
  </si>
  <si>
    <t>HORAS</t>
  </si>
  <si>
    <t>CAPACITACION INTERNA</t>
  </si>
  <si>
    <t>PROTOCOLOS</t>
  </si>
  <si>
    <t>PROTOCOLO</t>
  </si>
  <si>
    <t>ACCIONES DE PREVENCION</t>
  </si>
  <si>
    <t>PLATICAS DE SALUD MENTAL INTERINSTITUCIONALES</t>
  </si>
  <si>
    <t>PLATICA</t>
  </si>
  <si>
    <t>EVENTOS ORGANIZADOS</t>
  </si>
  <si>
    <t>EVENTO</t>
  </si>
  <si>
    <t>ASISTENTE</t>
  </si>
  <si>
    <t>STAND INFORMATIVO DE SALUD MENTAL</t>
  </si>
  <si>
    <t>STAND</t>
  </si>
  <si>
    <t>TRIPTICO</t>
  </si>
  <si>
    <t xml:space="preserve">PROGRAMA PREVENTIVO </t>
  </si>
  <si>
    <t>ESCUELA</t>
  </si>
  <si>
    <t>ALUMNO</t>
  </si>
  <si>
    <t xml:space="preserve">                                                                                                                                        RENE CONTRERAS FLORES</t>
  </si>
  <si>
    <t>DIRECTOR DEL INSTITUTO TEMAZCALLI</t>
  </si>
  <si>
    <t>COMUNIDAD TERAPEUTICA</t>
  </si>
  <si>
    <t>POA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</si>
</sst>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Garamond"/>
      <family val="1"/>
    </font>
    <font>
      <b/>
      <sz val="9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256">
    <xf numFmtId="0" fontId="0" fillId="0" borderId="0" xfId="0"/>
    <xf numFmtId="0" fontId="0" fillId="0" borderId="0" xfId="0" applyProtection="1"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9" fontId="1" fillId="0" borderId="0" xfId="0" applyNumberFormat="1" applyFont="1" applyFill="1" applyBorder="1" applyAlignment="1" applyProtection="1">
      <alignment horizontal="center" vertical="center"/>
      <protection locked="0"/>
    </xf>
    <xf numFmtId="9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9" fontId="1" fillId="0" borderId="5" xfId="0" applyNumberFormat="1" applyFont="1" applyFill="1" applyBorder="1" applyAlignment="1" applyProtection="1">
      <alignment horizontal="center" vertical="center"/>
      <protection locked="0"/>
    </xf>
    <xf numFmtId="9" fontId="1" fillId="0" borderId="5" xfId="0" applyNumberFormat="1" applyFont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vertical="center" wrapText="1"/>
      <protection locked="0"/>
    </xf>
    <xf numFmtId="0" fontId="7" fillId="0" borderId="19" xfId="0" applyFont="1" applyFill="1" applyBorder="1" applyAlignment="1" applyProtection="1">
      <alignment vertical="center" wrapText="1"/>
      <protection locked="0"/>
    </xf>
    <xf numFmtId="9" fontId="7" fillId="0" borderId="19" xfId="0" applyNumberFormat="1" applyFont="1" applyFill="1" applyBorder="1" applyAlignment="1" applyProtection="1">
      <alignment vertical="center" wrapText="1"/>
    </xf>
    <xf numFmtId="0" fontId="8" fillId="0" borderId="20" xfId="0" applyFont="1" applyFill="1" applyBorder="1" applyAlignment="1" applyProtection="1">
      <alignment vertical="center" shrinkToFit="1"/>
      <protection locked="0"/>
    </xf>
    <xf numFmtId="0" fontId="8" fillId="0" borderId="20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Fill="1" applyBorder="1" applyAlignment="1">
      <alignment horizontal="center"/>
    </xf>
    <xf numFmtId="0" fontId="4" fillId="0" borderId="20" xfId="0" applyFont="1" applyFill="1" applyBorder="1" applyAlignment="1" applyProtection="1">
      <alignment horizontal="center"/>
      <protection locked="0"/>
    </xf>
    <xf numFmtId="9" fontId="4" fillId="3" borderId="20" xfId="0" applyNumberFormat="1" applyFont="1" applyFill="1" applyBorder="1" applyAlignment="1" applyProtection="1">
      <alignment horizontal="center"/>
      <protection locked="0"/>
    </xf>
    <xf numFmtId="9" fontId="4" fillId="0" borderId="20" xfId="0" applyNumberFormat="1" applyFont="1" applyFill="1" applyBorder="1" applyAlignment="1" applyProtection="1">
      <alignment horizontal="center"/>
    </xf>
    <xf numFmtId="9" fontId="3" fillId="0" borderId="20" xfId="0" applyNumberFormat="1" applyFont="1" applyFill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/>
      <protection locked="0"/>
    </xf>
    <xf numFmtId="0" fontId="8" fillId="0" borderId="21" xfId="0" applyFont="1" applyFill="1" applyBorder="1" applyAlignment="1" applyProtection="1">
      <alignment vertical="center" shrinkToFit="1"/>
      <protection locked="0"/>
    </xf>
    <xf numFmtId="0" fontId="8" fillId="0" borderId="21" xfId="0" applyFont="1" applyFill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0" xfId="0" applyFont="1" applyBorder="1" applyAlignment="1" applyProtection="1">
      <alignment horizontal="center"/>
      <protection locked="0"/>
    </xf>
    <xf numFmtId="0" fontId="8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 applyProtection="1">
      <alignment horizontal="center" vertical="center"/>
      <protection locked="0"/>
    </xf>
    <xf numFmtId="0" fontId="10" fillId="0" borderId="21" xfId="1" applyFont="1" applyFill="1" applyBorder="1" applyAlignment="1">
      <alignment horizontal="center" vertical="center"/>
    </xf>
    <xf numFmtId="0" fontId="8" fillId="0" borderId="10" xfId="0" applyFont="1" applyFill="1" applyBorder="1" applyAlignment="1" applyProtection="1">
      <alignment vertical="center" shrinkToFit="1"/>
      <protection locked="0"/>
    </xf>
    <xf numFmtId="0" fontId="8" fillId="0" borderId="10" xfId="0" applyFont="1" applyFill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>
      <alignment horizontal="center" vertical="center"/>
    </xf>
    <xf numFmtId="9" fontId="4" fillId="3" borderId="14" xfId="0" applyNumberFormat="1" applyFont="1" applyFill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9" fontId="4" fillId="3" borderId="20" xfId="0" applyNumberFormat="1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9" fontId="4" fillId="0" borderId="14" xfId="0" applyNumberFormat="1" applyFont="1" applyFill="1" applyBorder="1" applyAlignment="1" applyProtection="1">
      <alignment horizontal="center"/>
    </xf>
    <xf numFmtId="0" fontId="11" fillId="0" borderId="9" xfId="1" applyFont="1" applyFill="1" applyBorder="1" applyAlignment="1" applyProtection="1">
      <alignment horizontal="center" vertical="center"/>
      <protection locked="0"/>
    </xf>
    <xf numFmtId="0" fontId="8" fillId="0" borderId="24" xfId="0" applyFont="1" applyFill="1" applyBorder="1" applyAlignment="1" applyProtection="1">
      <alignment vertical="center" shrinkToFit="1"/>
      <protection locked="0"/>
    </xf>
    <xf numFmtId="0" fontId="8" fillId="0" borderId="24" xfId="0" applyFont="1" applyFill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24" xfId="0" applyFont="1" applyBorder="1" applyAlignment="1" applyProtection="1">
      <alignment horizontal="center"/>
      <protection locked="0"/>
    </xf>
    <xf numFmtId="9" fontId="4" fillId="3" borderId="2" xfId="0" applyNumberFormat="1" applyFont="1" applyFill="1" applyBorder="1" applyAlignment="1" applyProtection="1">
      <alignment horizontal="center"/>
      <protection locked="0"/>
    </xf>
    <xf numFmtId="9" fontId="4" fillId="0" borderId="24" xfId="0" applyNumberFormat="1" applyFont="1" applyFill="1" applyBorder="1" applyAlignment="1" applyProtection="1">
      <alignment horizontal="center"/>
    </xf>
    <xf numFmtId="9" fontId="3" fillId="0" borderId="25" xfId="0" applyNumberFormat="1" applyFont="1" applyFill="1" applyBorder="1" applyAlignment="1" applyProtection="1">
      <alignment horizontal="center"/>
    </xf>
    <xf numFmtId="0" fontId="8" fillId="0" borderId="26" xfId="0" applyFont="1" applyFill="1" applyBorder="1" applyAlignment="1" applyProtection="1">
      <alignment horizontal="left" vertical="center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/>
      <protection locked="0"/>
    </xf>
    <xf numFmtId="9" fontId="4" fillId="3" borderId="0" xfId="0" applyNumberFormat="1" applyFont="1" applyFill="1" applyBorder="1" applyAlignment="1" applyProtection="1">
      <alignment horizontal="center"/>
      <protection locked="0"/>
    </xf>
    <xf numFmtId="9" fontId="4" fillId="0" borderId="21" xfId="0" applyNumberFormat="1" applyFont="1" applyFill="1" applyBorder="1" applyAlignment="1" applyProtection="1">
      <alignment horizontal="center"/>
    </xf>
    <xf numFmtId="9" fontId="3" fillId="0" borderId="27" xfId="0" applyNumberFormat="1" applyFont="1" applyFill="1" applyBorder="1" applyAlignment="1" applyProtection="1">
      <alignment horizontal="center"/>
    </xf>
    <xf numFmtId="0" fontId="8" fillId="0" borderId="28" xfId="0" applyFont="1" applyFill="1" applyBorder="1" applyAlignment="1" applyProtection="1">
      <alignment horizontal="left" vertical="center"/>
      <protection locked="0"/>
    </xf>
    <xf numFmtId="0" fontId="4" fillId="0" borderId="21" xfId="0" applyFont="1" applyBorder="1" applyAlignment="1">
      <alignment horizontal="center"/>
    </xf>
    <xf numFmtId="0" fontId="8" fillId="0" borderId="28" xfId="0" applyFont="1" applyFill="1" applyBorder="1" applyAlignment="1" applyProtection="1">
      <alignment horizontal="left" vertical="center" wrapText="1"/>
      <protection locked="0"/>
    </xf>
    <xf numFmtId="0" fontId="4" fillId="5" borderId="21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0" fontId="8" fillId="0" borderId="29" xfId="0" applyFont="1" applyFill="1" applyBorder="1" applyAlignment="1" applyProtection="1">
      <alignment horizontal="left" vertical="center" wrapText="1"/>
      <protection locked="0"/>
    </xf>
    <xf numFmtId="0" fontId="8" fillId="0" borderId="30" xfId="0" applyFont="1" applyFill="1" applyBorder="1" applyAlignment="1" applyProtection="1">
      <alignment vertical="center" shrinkToFit="1"/>
      <protection locked="0"/>
    </xf>
    <xf numFmtId="0" fontId="8" fillId="0" borderId="30" xfId="0" applyFont="1" applyFill="1" applyBorder="1" applyAlignment="1" applyProtection="1">
      <alignment horizontal="center" vertical="center" shrinkToFit="1"/>
      <protection locked="0"/>
    </xf>
    <xf numFmtId="0" fontId="4" fillId="0" borderId="17" xfId="0" applyFont="1" applyFill="1" applyBorder="1" applyAlignment="1">
      <alignment horizontal="center"/>
    </xf>
    <xf numFmtId="9" fontId="4" fillId="3" borderId="5" xfId="0" applyNumberFormat="1" applyFont="1" applyFill="1" applyBorder="1" applyAlignment="1" applyProtection="1">
      <alignment horizontal="center"/>
      <protection locked="0"/>
    </xf>
    <xf numFmtId="9" fontId="4" fillId="0" borderId="30" xfId="0" applyNumberFormat="1" applyFont="1" applyFill="1" applyBorder="1" applyAlignment="1" applyProtection="1">
      <alignment horizontal="center"/>
    </xf>
    <xf numFmtId="9" fontId="3" fillId="0" borderId="31" xfId="0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vertical="center"/>
      <protection locked="0"/>
    </xf>
    <xf numFmtId="9" fontId="7" fillId="0" borderId="32" xfId="0" applyNumberFormat="1" applyFont="1" applyFill="1" applyBorder="1" applyAlignment="1" applyProtection="1">
      <alignment vertical="center"/>
      <protection locked="0"/>
    </xf>
    <xf numFmtId="0" fontId="10" fillId="0" borderId="20" xfId="0" applyFont="1" applyFill="1" applyBorder="1" applyAlignment="1">
      <alignment horizontal="center" vertical="center" wrapText="1"/>
    </xf>
    <xf numFmtId="9" fontId="4" fillId="3" borderId="33" xfId="0" applyNumberFormat="1" applyFont="1" applyFill="1" applyBorder="1" applyAlignment="1" applyProtection="1">
      <alignment horizontal="center"/>
      <protection locked="0"/>
    </xf>
    <xf numFmtId="9" fontId="4" fillId="3" borderId="24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/>
      <protection locked="0"/>
    </xf>
    <xf numFmtId="0" fontId="10" fillId="0" borderId="21" xfId="0" applyFont="1" applyFill="1" applyBorder="1" applyAlignment="1">
      <alignment horizontal="center" vertical="center" wrapText="1"/>
    </xf>
    <xf numFmtId="9" fontId="4" fillId="3" borderId="34" xfId="0" applyNumberFormat="1" applyFont="1" applyFill="1" applyBorder="1" applyAlignment="1" applyProtection="1">
      <alignment horizontal="center"/>
      <protection locked="0"/>
    </xf>
    <xf numFmtId="9" fontId="4" fillId="3" borderId="17" xfId="0" applyNumberFormat="1" applyFont="1" applyFill="1" applyBorder="1" applyAlignment="1" applyProtection="1">
      <alignment horizontal="center"/>
      <protection locked="0"/>
    </xf>
    <xf numFmtId="9" fontId="4" fillId="0" borderId="17" xfId="0" applyNumberFormat="1" applyFont="1" applyFill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vertical="center" wrapText="1"/>
      <protection locked="0"/>
    </xf>
    <xf numFmtId="0" fontId="12" fillId="0" borderId="2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Fill="1" applyBorder="1" applyAlignment="1" applyProtection="1">
      <alignment vertical="center" shrinkToFit="1"/>
      <protection locked="0"/>
    </xf>
    <xf numFmtId="0" fontId="8" fillId="0" borderId="14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13" fillId="0" borderId="0" xfId="0" applyFont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9" fontId="0" fillId="3" borderId="0" xfId="0" applyNumberFormat="1" applyFill="1" applyProtection="1">
      <protection locked="0"/>
    </xf>
    <xf numFmtId="9" fontId="0" fillId="0" borderId="0" xfId="0" applyNumberFormat="1" applyProtection="1">
      <protection locked="0"/>
    </xf>
    <xf numFmtId="9" fontId="4" fillId="0" borderId="0" xfId="0" applyNumberFormat="1" applyFont="1" applyFill="1" applyBorder="1" applyAlignment="1" applyProtection="1">
      <alignment horizontal="center"/>
      <protection locked="0"/>
    </xf>
    <xf numFmtId="9" fontId="14" fillId="0" borderId="0" xfId="0" applyNumberFormat="1" applyFont="1" applyBorder="1" applyAlignment="1" applyProtection="1">
      <protection locked="0"/>
    </xf>
    <xf numFmtId="0" fontId="15" fillId="0" borderId="0" xfId="0" applyFont="1" applyBorder="1" applyAlignment="1" applyProtection="1">
      <protection locked="0"/>
    </xf>
    <xf numFmtId="0" fontId="16" fillId="0" borderId="0" xfId="0" applyFont="1" applyFill="1" applyBorder="1" applyAlignment="1" applyProtection="1">
      <alignment vertical="center" shrinkToFit="1"/>
      <protection locked="0"/>
    </xf>
    <xf numFmtId="0" fontId="18" fillId="0" borderId="0" xfId="0" applyFont="1" applyAlignment="1" applyProtection="1">
      <alignment wrapText="1"/>
      <protection locked="0"/>
    </xf>
    <xf numFmtId="0" fontId="18" fillId="0" borderId="0" xfId="0" applyFont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9" fontId="0" fillId="3" borderId="5" xfId="0" applyNumberFormat="1" applyFill="1" applyBorder="1" applyAlignment="1" applyProtection="1">
      <alignment wrapText="1"/>
      <protection locked="0"/>
    </xf>
    <xf numFmtId="9" fontId="18" fillId="0" borderId="0" xfId="0" applyNumberFormat="1" applyFont="1" applyAlignment="1" applyProtection="1">
      <alignment wrapText="1"/>
      <protection locked="0"/>
    </xf>
    <xf numFmtId="9" fontId="18" fillId="0" borderId="5" xfId="0" applyNumberFormat="1" applyFont="1" applyBorder="1" applyAlignment="1" applyProtection="1">
      <alignment wrapText="1"/>
      <protection locked="0"/>
    </xf>
    <xf numFmtId="9" fontId="0" fillId="0" borderId="5" xfId="0" applyNumberFormat="1" applyBorder="1" applyAlignment="1" applyProtection="1">
      <alignment wrapText="1"/>
      <protection locked="0"/>
    </xf>
    <xf numFmtId="9" fontId="0" fillId="0" borderId="0" xfId="0" applyNumberFormat="1" applyBorder="1" applyAlignment="1" applyProtection="1">
      <alignment wrapText="1"/>
      <protection locked="0"/>
    </xf>
    <xf numFmtId="9" fontId="0" fillId="3" borderId="0" xfId="0" applyNumberFormat="1" applyFill="1" applyBorder="1" applyAlignment="1" applyProtection="1">
      <alignment wrapText="1"/>
      <protection locked="0"/>
    </xf>
    <xf numFmtId="0" fontId="10" fillId="0" borderId="2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/>
    </xf>
    <xf numFmtId="0" fontId="8" fillId="0" borderId="35" xfId="0" applyFont="1" applyFill="1" applyBorder="1" applyAlignment="1" applyProtection="1">
      <alignment horizontal="left" vertical="center" wrapText="1"/>
      <protection locked="0"/>
    </xf>
    <xf numFmtId="0" fontId="4" fillId="0" borderId="24" xfId="0" applyFont="1" applyFill="1" applyBorder="1" applyAlignment="1" applyProtection="1">
      <alignment horizontal="center"/>
      <protection locked="0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 wrapText="1"/>
    </xf>
    <xf numFmtId="0" fontId="8" fillId="0" borderId="26" xfId="0" applyFont="1" applyFill="1" applyBorder="1" applyAlignment="1" applyProtection="1">
      <alignment horizontal="left" vertical="center" wrapText="1"/>
      <protection locked="0"/>
    </xf>
    <xf numFmtId="0" fontId="8" fillId="0" borderId="39" xfId="0" applyFont="1" applyFill="1" applyBorder="1" applyAlignment="1" applyProtection="1">
      <alignment horizontal="left" vertical="center" wrapText="1"/>
      <protection locked="0"/>
    </xf>
    <xf numFmtId="0" fontId="8" fillId="0" borderId="40" xfId="0" applyFont="1" applyFill="1" applyBorder="1" applyAlignment="1" applyProtection="1">
      <alignment horizontal="center" vertical="center" shrinkToFit="1"/>
      <protection locked="0"/>
    </xf>
    <xf numFmtId="0" fontId="10" fillId="0" borderId="30" xfId="1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9" fontId="7" fillId="0" borderId="0" xfId="0" applyNumberFormat="1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vertical="center"/>
      <protection locked="0"/>
    </xf>
    <xf numFmtId="9" fontId="7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>
      <alignment vertical="center" wrapText="1"/>
    </xf>
    <xf numFmtId="9" fontId="4" fillId="3" borderId="22" xfId="0" applyNumberFormat="1" applyFont="1" applyFill="1" applyBorder="1" applyAlignment="1" applyProtection="1">
      <alignment horizontal="center"/>
      <protection locked="0"/>
    </xf>
    <xf numFmtId="9" fontId="4" fillId="3" borderId="36" xfId="0" applyNumberFormat="1" applyFont="1" applyFill="1" applyBorder="1" applyAlignment="1" applyProtection="1">
      <alignment horizontal="center"/>
      <protection locked="0"/>
    </xf>
    <xf numFmtId="0" fontId="12" fillId="0" borderId="9" xfId="0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>
      <alignment vertical="center"/>
    </xf>
    <xf numFmtId="0" fontId="7" fillId="0" borderId="45" xfId="0" applyFont="1" applyFill="1" applyBorder="1" applyAlignment="1">
      <alignment vertical="center"/>
    </xf>
    <xf numFmtId="9" fontId="4" fillId="0" borderId="44" xfId="0" applyNumberFormat="1" applyFont="1" applyFill="1" applyBorder="1" applyAlignment="1" applyProtection="1">
      <alignment horizontal="center"/>
    </xf>
    <xf numFmtId="9" fontId="3" fillId="0" borderId="45" xfId="0" applyNumberFormat="1" applyFont="1" applyBorder="1" applyAlignment="1" applyProtection="1">
      <alignment horizontal="center"/>
    </xf>
    <xf numFmtId="0" fontId="4" fillId="0" borderId="22" xfId="0" applyFont="1" applyBorder="1" applyAlignment="1" applyProtection="1">
      <alignment horizontal="center"/>
      <protection locked="0"/>
    </xf>
    <xf numFmtId="0" fontId="8" fillId="0" borderId="38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4" fillId="0" borderId="25" xfId="0" applyFont="1" applyFill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7" fillId="0" borderId="23" xfId="0" applyFont="1" applyFill="1" applyBorder="1" applyAlignment="1" applyProtection="1">
      <alignment vertical="center" wrapText="1"/>
      <protection locked="0"/>
    </xf>
    <xf numFmtId="0" fontId="7" fillId="0" borderId="18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4" fillId="0" borderId="47" xfId="0" applyFont="1" applyFill="1" applyBorder="1" applyAlignment="1">
      <alignment horizontal="center"/>
    </xf>
    <xf numFmtId="0" fontId="7" fillId="0" borderId="46" xfId="0" applyFont="1" applyFill="1" applyBorder="1" applyAlignment="1">
      <alignment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/>
    </xf>
    <xf numFmtId="0" fontId="3" fillId="0" borderId="41" xfId="0" applyFont="1" applyFill="1" applyBorder="1" applyAlignment="1" applyProtection="1">
      <alignment horizontal="center"/>
      <protection locked="0"/>
    </xf>
    <xf numFmtId="0" fontId="3" fillId="0" borderId="42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41" xfId="0" applyFont="1" applyBorder="1" applyAlignment="1" applyProtection="1">
      <alignment horizontal="center"/>
      <protection locked="0"/>
    </xf>
    <xf numFmtId="0" fontId="3" fillId="0" borderId="42" xfId="0" applyFont="1" applyFill="1" applyBorder="1" applyAlignment="1" applyProtection="1">
      <alignment horizontal="center" vertical="center"/>
      <protection locked="0"/>
    </xf>
    <xf numFmtId="0" fontId="3" fillId="0" borderId="41" xfId="0" applyFont="1" applyFill="1" applyBorder="1" applyAlignment="1">
      <alignment horizontal="center"/>
    </xf>
    <xf numFmtId="0" fontId="3" fillId="0" borderId="4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43" xfId="0" applyFont="1" applyBorder="1" applyAlignment="1" applyProtection="1">
      <alignment horizontal="center"/>
      <protection locked="0"/>
    </xf>
    <xf numFmtId="0" fontId="3" fillId="0" borderId="48" xfId="0" applyFont="1" applyBorder="1" applyAlignment="1" applyProtection="1">
      <alignment horizont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12" fillId="0" borderId="43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50" xfId="0" applyFont="1" applyFill="1" applyBorder="1" applyAlignment="1" applyProtection="1">
      <alignment horizontal="center"/>
      <protection locked="0"/>
    </xf>
    <xf numFmtId="0" fontId="3" fillId="0" borderId="51" xfId="0" applyFont="1" applyBorder="1" applyAlignment="1" applyProtection="1">
      <alignment horizontal="center"/>
      <protection locked="0"/>
    </xf>
    <xf numFmtId="0" fontId="3" fillId="0" borderId="52" xfId="0" applyFont="1" applyBorder="1" applyAlignment="1" applyProtection="1">
      <alignment horizontal="center"/>
      <protection locked="0"/>
    </xf>
    <xf numFmtId="0" fontId="8" fillId="0" borderId="53" xfId="0" applyFont="1" applyFill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>
      <alignment horizontal="center" vertical="center"/>
    </xf>
    <xf numFmtId="0" fontId="15" fillId="0" borderId="30" xfId="0" applyFont="1" applyBorder="1" applyAlignment="1" applyProtection="1">
      <alignment horizont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54" xfId="0" applyFont="1" applyFill="1" applyBorder="1" applyAlignment="1">
      <alignment horizontal="center"/>
    </xf>
    <xf numFmtId="0" fontId="4" fillId="0" borderId="30" xfId="0" applyFont="1" applyBorder="1" applyAlignment="1" applyProtection="1">
      <alignment horizontal="center"/>
      <protection locked="0"/>
    </xf>
    <xf numFmtId="0" fontId="4" fillId="0" borderId="55" xfId="0" applyFont="1" applyBorder="1" applyAlignment="1">
      <alignment horizontal="center"/>
    </xf>
    <xf numFmtId="0" fontId="17" fillId="0" borderId="0" xfId="0" applyFont="1" applyFill="1" applyBorder="1" applyAlignment="1" applyProtection="1">
      <alignment vertical="center" shrinkToFit="1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14" fillId="0" borderId="0" xfId="0" applyFont="1" applyBorder="1" applyAlignment="1" applyProtection="1">
      <alignment horizontal="right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19" xfId="0" applyFont="1" applyFill="1" applyBorder="1" applyAlignment="1" applyProtection="1">
      <alignment horizontal="left" vertical="center" wrapText="1"/>
      <protection locked="0"/>
    </xf>
    <xf numFmtId="0" fontId="7" fillId="0" borderId="23" xfId="0" applyFont="1" applyFill="1" applyBorder="1" applyAlignment="1" applyProtection="1">
      <alignment horizontal="left" vertical="center" wrapText="1"/>
      <protection locked="0"/>
    </xf>
    <xf numFmtId="0" fontId="8" fillId="0" borderId="37" xfId="0" applyFont="1" applyFill="1" applyBorder="1" applyAlignment="1" applyProtection="1">
      <alignment horizontal="left" vertical="center" wrapText="1"/>
      <protection locked="0"/>
    </xf>
    <xf numFmtId="0" fontId="8" fillId="0" borderId="13" xfId="0" applyFont="1" applyFill="1" applyBorder="1" applyAlignment="1" applyProtection="1">
      <alignment horizontal="left" vertical="center" wrapText="1"/>
      <protection locked="0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0" fontId="8" fillId="0" borderId="38" xfId="0" applyFont="1" applyFill="1" applyBorder="1" applyAlignment="1" applyProtection="1">
      <alignment horizontal="left" vertical="center" wrapText="1"/>
      <protection locked="0"/>
    </xf>
    <xf numFmtId="0" fontId="8" fillId="0" borderId="16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>
      <alignment horizontal="left"/>
    </xf>
    <xf numFmtId="0" fontId="17" fillId="0" borderId="0" xfId="0" applyFont="1" applyFill="1" applyBorder="1" applyAlignment="1" applyProtection="1">
      <alignment horizontal="center" vertical="center" wrapText="1" shrinkToFit="1"/>
      <protection locked="0"/>
    </xf>
    <xf numFmtId="0" fontId="18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9" fontId="0" fillId="3" borderId="0" xfId="0" applyNumberFormat="1" applyFill="1" applyBorder="1" applyAlignment="1" applyProtection="1">
      <alignment horizontal="center" wrapText="1"/>
      <protection locked="0"/>
    </xf>
    <xf numFmtId="0" fontId="7" fillId="0" borderId="4" xfId="0" applyFont="1" applyFill="1" applyBorder="1" applyAlignment="1" applyProtection="1">
      <alignment horizontal="left" vertical="center"/>
      <protection locked="0"/>
    </xf>
    <xf numFmtId="0" fontId="7" fillId="0" borderId="5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left" vertical="center"/>
      <protection locked="0"/>
    </xf>
    <xf numFmtId="0" fontId="7" fillId="0" borderId="18" xfId="0" applyFont="1" applyFill="1" applyBorder="1" applyAlignment="1" applyProtection="1">
      <alignment horizontal="left" vertical="center"/>
      <protection locked="0"/>
    </xf>
    <xf numFmtId="0" fontId="7" fillId="0" borderId="19" xfId="0" applyFont="1" applyFill="1" applyBorder="1" applyAlignment="1" applyProtection="1">
      <alignment horizontal="left" vertical="center"/>
      <protection locked="0"/>
    </xf>
    <xf numFmtId="0" fontId="8" fillId="0" borderId="14" xfId="0" applyFont="1" applyFill="1" applyBorder="1" applyAlignment="1" applyProtection="1">
      <alignment horizontal="left" vertical="center" wrapText="1"/>
      <protection locked="0"/>
    </xf>
    <xf numFmtId="0" fontId="8" fillId="0" borderId="20" xfId="0" applyFont="1" applyFill="1" applyBorder="1" applyAlignment="1" applyProtection="1">
      <alignment horizontal="left" vertical="center" wrapText="1"/>
      <protection locked="0"/>
    </xf>
    <xf numFmtId="9" fontId="5" fillId="0" borderId="10" xfId="0" applyNumberFormat="1" applyFont="1" applyBorder="1" applyAlignment="1" applyProtection="1">
      <alignment horizontal="center"/>
    </xf>
    <xf numFmtId="9" fontId="5" fillId="0" borderId="17" xfId="0" applyNumberFormat="1" applyFont="1" applyBorder="1" applyAlignment="1" applyProtection="1">
      <alignment horizontal="center"/>
    </xf>
    <xf numFmtId="9" fontId="6" fillId="3" borderId="10" xfId="0" applyNumberFormat="1" applyFont="1" applyFill="1" applyBorder="1" applyAlignment="1" applyProtection="1">
      <alignment horizontal="center" vertical="center"/>
      <protection locked="0"/>
    </xf>
    <xf numFmtId="9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10" xfId="0" applyFont="1" applyFill="1" applyBorder="1" applyAlignment="1" applyProtection="1">
      <alignment horizontal="center"/>
      <protection locked="0"/>
    </xf>
    <xf numFmtId="0" fontId="5" fillId="0" borderId="17" xfId="0" applyFont="1" applyFill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 wrapText="1"/>
      <protection locked="0"/>
    </xf>
    <xf numFmtId="0" fontId="5" fillId="0" borderId="17" xfId="0" applyFont="1" applyBorder="1" applyAlignment="1" applyProtection="1">
      <alignment horizontal="center" wrapText="1"/>
      <protection locked="0"/>
    </xf>
    <xf numFmtId="0" fontId="8" fillId="0" borderId="10" xfId="0" applyFont="1" applyFill="1" applyBorder="1" applyAlignment="1" applyProtection="1">
      <alignment horizontal="left" vertical="center" wrapText="1"/>
      <protection locked="0"/>
    </xf>
    <xf numFmtId="9" fontId="5" fillId="0" borderId="10" xfId="0" applyNumberFormat="1" applyFont="1" applyFill="1" applyBorder="1" applyAlignment="1" applyProtection="1">
      <alignment horizontal="center"/>
    </xf>
    <xf numFmtId="9" fontId="5" fillId="0" borderId="17" xfId="0" applyNumberFormat="1" applyFont="1" applyFill="1" applyBorder="1" applyAlignment="1" applyProtection="1">
      <alignment horizontal="center"/>
    </xf>
    <xf numFmtId="9" fontId="5" fillId="0" borderId="10" xfId="0" applyNumberFormat="1" applyFont="1" applyBorder="1" applyAlignment="1" applyProtection="1">
      <alignment horizontal="center" wrapText="1"/>
    </xf>
    <xf numFmtId="9" fontId="5" fillId="0" borderId="17" xfId="0" applyNumberFormat="1" applyFont="1" applyBorder="1" applyAlignment="1" applyProtection="1">
      <alignment horizont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4" fillId="0" borderId="13" xfId="0" applyFont="1" applyBorder="1" applyAlignment="1" applyProtection="1">
      <alignment horizontal="center" wrapText="1"/>
      <protection locked="0"/>
    </xf>
    <xf numFmtId="0" fontId="4" fillId="0" borderId="16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9" fontId="6" fillId="3" borderId="8" xfId="0" applyNumberFormat="1" applyFont="1" applyFill="1" applyBorder="1" applyAlignment="1" applyProtection="1">
      <alignment horizontal="center"/>
      <protection locked="0"/>
    </xf>
    <xf numFmtId="9" fontId="6" fillId="3" borderId="11" xfId="0" applyNumberFormat="1" applyFont="1" applyFill="1" applyBorder="1" applyAlignment="1" applyProtection="1">
      <alignment horizontal="center"/>
      <protection locked="0"/>
    </xf>
    <xf numFmtId="9" fontId="6" fillId="3" borderId="9" xfId="0" applyNumberFormat="1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9" xfId="0" applyFont="1" applyFill="1" applyBorder="1" applyAlignment="1" applyProtection="1">
      <alignment horizontal="center"/>
      <protection locked="0"/>
    </xf>
    <xf numFmtId="9" fontId="6" fillId="0" borderId="10" xfId="0" applyNumberFormat="1" applyFont="1" applyBorder="1" applyAlignment="1" applyProtection="1">
      <alignment horizontal="center" vertical="center"/>
    </xf>
    <xf numFmtId="9" fontId="6" fillId="0" borderId="17" xfId="0" applyNumberFormat="1" applyFont="1" applyBorder="1" applyAlignment="1" applyProtection="1">
      <alignment horizontal="center" vertical="center"/>
    </xf>
    <xf numFmtId="0" fontId="4" fillId="0" borderId="36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17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4" xfId="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993900" cy="736600"/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1993900" cy="736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2019300</xdr:colOff>
      <xdr:row>0</xdr:row>
      <xdr:rowOff>50800</xdr:rowOff>
    </xdr:from>
    <xdr:ext cx="1447800" cy="698500"/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0800"/>
          <a:ext cx="1447800" cy="698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92"/>
  <sheetViews>
    <sheetView tabSelected="1" view="pageBreakPreview" zoomScale="75" zoomScaleNormal="75" zoomScaleSheetLayoutView="75" workbookViewId="0">
      <pane xSplit="2" ySplit="9" topLeftCell="C49" activePane="bottomRight" state="frozen"/>
      <selection pane="topRight" activeCell="C1" sqref="C1"/>
      <selection pane="bottomLeft" activeCell="A10" sqref="A10"/>
      <selection pane="bottomRight" activeCell="Q58" sqref="Q58"/>
    </sheetView>
  </sheetViews>
  <sheetFormatPr baseColWidth="10" defaultRowHeight="15" x14ac:dyDescent="0.25"/>
  <cols>
    <col min="1" max="1" width="3.5703125" style="1" customWidth="1"/>
    <col min="2" max="2" width="66.140625" style="1" customWidth="1"/>
    <col min="3" max="3" width="14.42578125" style="1" customWidth="1"/>
    <col min="4" max="4" width="7.7109375" style="1" customWidth="1"/>
    <col min="5" max="5" width="8" style="1" customWidth="1"/>
    <col min="6" max="6" width="11.42578125" style="1"/>
    <col min="7" max="8" width="6.7109375" style="1" customWidth="1"/>
    <col min="9" max="11" width="5.140625" style="1" bestFit="1" customWidth="1"/>
    <col min="12" max="12" width="6" style="1" customWidth="1"/>
    <col min="13" max="13" width="5.5703125" style="1" customWidth="1"/>
    <col min="14" max="16" width="5.140625" style="1" bestFit="1" customWidth="1"/>
    <col min="17" max="17" width="4.7109375" style="1" bestFit="1" customWidth="1"/>
    <col min="18" max="18" width="6" style="1" bestFit="1" customWidth="1"/>
    <col min="19" max="19" width="7.7109375" style="1" customWidth="1"/>
    <col min="20" max="21" width="6.7109375" style="92" hidden="1" customWidth="1"/>
    <col min="22" max="22" width="7.7109375" style="92" hidden="1" customWidth="1"/>
    <col min="23" max="32" width="7.5703125" style="93" bestFit="1" customWidth="1"/>
    <col min="33" max="33" width="8.5703125" style="93" bestFit="1" customWidth="1"/>
    <col min="34" max="34" width="7.5703125" style="93" bestFit="1" customWidth="1"/>
    <col min="35" max="35" width="8.5703125" style="93" bestFit="1" customWidth="1"/>
    <col min="36" max="36" width="11.42578125" style="1" hidden="1" customWidth="1"/>
    <col min="37" max="16384" width="11.42578125" style="1"/>
  </cols>
  <sheetData>
    <row r="1" spans="2:36" ht="15" customHeight="1" x14ac:dyDescent="0.25">
      <c r="B1" s="225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</row>
    <row r="2" spans="2:36" ht="45.75" customHeight="1" x14ac:dyDescent="0.25">
      <c r="B2" s="227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</row>
    <row r="3" spans="2:36" ht="20.100000000000001" customHeight="1" x14ac:dyDescent="0.25"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4"/>
      <c r="V3" s="4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2:36" ht="20.100000000000001" customHeight="1" x14ac:dyDescent="0.25">
      <c r="B4" s="2" t="s">
        <v>1</v>
      </c>
      <c r="C4" s="228" t="s">
        <v>97</v>
      </c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2:36" ht="20.100000000000001" customHeight="1" thickBot="1" x14ac:dyDescent="0.3">
      <c r="B5" s="6" t="s">
        <v>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  <c r="U5" s="8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2:36" ht="32.25" customHeight="1" thickBot="1" x14ac:dyDescent="0.3">
      <c r="B6" s="229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</row>
    <row r="7" spans="2:36" ht="15" customHeight="1" x14ac:dyDescent="0.25">
      <c r="B7" s="231" t="s">
        <v>3</v>
      </c>
      <c r="C7" s="234" t="s">
        <v>4</v>
      </c>
      <c r="D7" s="237" t="s">
        <v>5</v>
      </c>
      <c r="E7" s="238"/>
      <c r="F7" s="239" t="s">
        <v>6</v>
      </c>
      <c r="G7" s="242" t="s">
        <v>7</v>
      </c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4"/>
      <c r="T7" s="245"/>
      <c r="U7" s="246"/>
      <c r="V7" s="247"/>
      <c r="W7" s="248" t="s">
        <v>8</v>
      </c>
      <c r="X7" s="249"/>
      <c r="Y7" s="249"/>
      <c r="Z7" s="249"/>
      <c r="AA7" s="249"/>
      <c r="AB7" s="249"/>
      <c r="AC7" s="249"/>
      <c r="AD7" s="249"/>
      <c r="AE7" s="249"/>
      <c r="AF7" s="249"/>
      <c r="AG7" s="249"/>
      <c r="AH7" s="249"/>
      <c r="AI7" s="250"/>
    </row>
    <row r="8" spans="2:36" ht="15" customHeight="1" x14ac:dyDescent="0.25">
      <c r="B8" s="232"/>
      <c r="C8" s="235"/>
      <c r="D8" s="212" t="s">
        <v>9</v>
      </c>
      <c r="E8" s="212" t="s">
        <v>10</v>
      </c>
      <c r="F8" s="240"/>
      <c r="G8" s="212" t="s">
        <v>11</v>
      </c>
      <c r="H8" s="212" t="s">
        <v>12</v>
      </c>
      <c r="I8" s="212" t="s">
        <v>13</v>
      </c>
      <c r="J8" s="212" t="s">
        <v>14</v>
      </c>
      <c r="K8" s="212" t="s">
        <v>15</v>
      </c>
      <c r="L8" s="214" t="s">
        <v>16</v>
      </c>
      <c r="M8" s="214" t="s">
        <v>17</v>
      </c>
      <c r="N8" s="212" t="s">
        <v>18</v>
      </c>
      <c r="O8" s="216" t="s">
        <v>19</v>
      </c>
      <c r="P8" s="212" t="s">
        <v>20</v>
      </c>
      <c r="Q8" s="212" t="s">
        <v>21</v>
      </c>
      <c r="R8" s="212" t="s">
        <v>22</v>
      </c>
      <c r="S8" s="223" t="s">
        <v>23</v>
      </c>
      <c r="T8" s="212" t="s">
        <v>21</v>
      </c>
      <c r="U8" s="212" t="s">
        <v>22</v>
      </c>
      <c r="V8" s="210" t="s">
        <v>23</v>
      </c>
      <c r="W8" s="208" t="s">
        <v>11</v>
      </c>
      <c r="X8" s="208" t="s">
        <v>12</v>
      </c>
      <c r="Y8" s="208" t="s">
        <v>13</v>
      </c>
      <c r="Z8" s="208" t="s">
        <v>14</v>
      </c>
      <c r="AA8" s="208" t="s">
        <v>15</v>
      </c>
      <c r="AB8" s="219" t="s">
        <v>16</v>
      </c>
      <c r="AC8" s="219" t="s">
        <v>17</v>
      </c>
      <c r="AD8" s="208" t="s">
        <v>18</v>
      </c>
      <c r="AE8" s="221" t="s">
        <v>19</v>
      </c>
      <c r="AF8" s="208" t="s">
        <v>20</v>
      </c>
      <c r="AG8" s="208" t="s">
        <v>21</v>
      </c>
      <c r="AH8" s="208" t="s">
        <v>22</v>
      </c>
      <c r="AI8" s="251" t="s">
        <v>23</v>
      </c>
    </row>
    <row r="9" spans="2:36" ht="15" customHeight="1" thickBot="1" x14ac:dyDescent="0.3">
      <c r="B9" s="233"/>
      <c r="C9" s="236"/>
      <c r="D9" s="213"/>
      <c r="E9" s="213"/>
      <c r="F9" s="241"/>
      <c r="G9" s="213"/>
      <c r="H9" s="213"/>
      <c r="I9" s="213"/>
      <c r="J9" s="213"/>
      <c r="K9" s="213"/>
      <c r="L9" s="215"/>
      <c r="M9" s="215"/>
      <c r="N9" s="213"/>
      <c r="O9" s="217"/>
      <c r="P9" s="213"/>
      <c r="Q9" s="213"/>
      <c r="R9" s="213"/>
      <c r="S9" s="224"/>
      <c r="T9" s="213"/>
      <c r="U9" s="213"/>
      <c r="V9" s="211"/>
      <c r="W9" s="209"/>
      <c r="X9" s="209"/>
      <c r="Y9" s="209"/>
      <c r="Z9" s="209"/>
      <c r="AA9" s="209"/>
      <c r="AB9" s="220"/>
      <c r="AC9" s="220"/>
      <c r="AD9" s="209"/>
      <c r="AE9" s="222"/>
      <c r="AF9" s="209"/>
      <c r="AG9" s="209"/>
      <c r="AH9" s="209"/>
      <c r="AI9" s="252"/>
    </row>
    <row r="10" spans="2:36" ht="15" customHeight="1" thickBot="1" x14ac:dyDescent="0.3">
      <c r="B10" s="10" t="s">
        <v>24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2:36" ht="15" customHeight="1" x14ac:dyDescent="0.25">
      <c r="B11" s="110" t="s">
        <v>25</v>
      </c>
      <c r="C11" s="42" t="s">
        <v>26</v>
      </c>
      <c r="D11" s="43" t="s">
        <v>27</v>
      </c>
      <c r="E11" s="43"/>
      <c r="F11" s="185">
        <v>100</v>
      </c>
      <c r="G11" s="46">
        <v>5</v>
      </c>
      <c r="H11" s="46">
        <v>8</v>
      </c>
      <c r="I11" s="46">
        <v>12</v>
      </c>
      <c r="J11" s="46">
        <v>8</v>
      </c>
      <c r="K11" s="46">
        <v>11</v>
      </c>
      <c r="L11" s="46">
        <v>8</v>
      </c>
      <c r="M11" s="46">
        <v>9</v>
      </c>
      <c r="N11" s="46">
        <v>8</v>
      </c>
      <c r="O11" s="46">
        <v>9</v>
      </c>
      <c r="P11" s="46"/>
      <c r="Q11" s="46"/>
      <c r="R11" s="139"/>
      <c r="S11" s="156">
        <f t="shared" ref="S11:S16" si="0">SUM(G11:R11)</f>
        <v>78</v>
      </c>
      <c r="T11" s="74"/>
      <c r="U11" s="75"/>
      <c r="V11" s="75"/>
      <c r="W11" s="49">
        <f>SUM($G11:G11)/$F11</f>
        <v>0.05</v>
      </c>
      <c r="X11" s="49">
        <f>SUM($G11:H11)/$F11</f>
        <v>0.13</v>
      </c>
      <c r="Y11" s="49">
        <f>SUM($G11:I11)/$F11</f>
        <v>0.25</v>
      </c>
      <c r="Z11" s="49">
        <f>SUM($G11:J11)/$F11</f>
        <v>0.33</v>
      </c>
      <c r="AA11" s="49">
        <f>SUM($G11:K11)/$F11</f>
        <v>0.44</v>
      </c>
      <c r="AB11" s="49">
        <f>SUM($G11:L11)/$F11</f>
        <v>0.52</v>
      </c>
      <c r="AC11" s="49">
        <f>SUM($G11:M11)/$F11</f>
        <v>0.61</v>
      </c>
      <c r="AD11" s="49">
        <f>SUM($G11:N11)/$F11</f>
        <v>0.69</v>
      </c>
      <c r="AE11" s="49">
        <f>SUM($G11:O11)/$F11</f>
        <v>0.78</v>
      </c>
      <c r="AF11" s="49"/>
      <c r="AG11" s="49"/>
      <c r="AH11" s="49"/>
      <c r="AI11" s="50">
        <f t="shared" ref="AI11:AI16" si="1">SUM(W11:AH11)</f>
        <v>3.8</v>
      </c>
      <c r="AJ11" s="39"/>
    </row>
    <row r="12" spans="2:36" ht="15" customHeight="1" x14ac:dyDescent="0.25">
      <c r="B12" s="60" t="s">
        <v>28</v>
      </c>
      <c r="C12" s="21" t="s">
        <v>26</v>
      </c>
      <c r="D12" s="22" t="s">
        <v>27</v>
      </c>
      <c r="E12" s="22"/>
      <c r="F12" s="27">
        <v>1200</v>
      </c>
      <c r="G12" s="24">
        <v>160</v>
      </c>
      <c r="H12" s="24">
        <v>154</v>
      </c>
      <c r="I12" s="24">
        <v>192</v>
      </c>
      <c r="J12" s="24">
        <v>157</v>
      </c>
      <c r="K12" s="24">
        <v>119</v>
      </c>
      <c r="L12" s="24">
        <v>116</v>
      </c>
      <c r="M12" s="24">
        <v>104</v>
      </c>
      <c r="N12" s="24">
        <v>106</v>
      </c>
      <c r="O12" s="24">
        <v>149</v>
      </c>
      <c r="P12" s="24"/>
      <c r="Q12" s="24"/>
      <c r="R12" s="140"/>
      <c r="S12" s="157">
        <f t="shared" si="0"/>
        <v>1257</v>
      </c>
      <c r="T12" s="128"/>
      <c r="U12" s="17"/>
      <c r="V12" s="17"/>
      <c r="W12" s="18">
        <f>SUM($G12:G12)/$F12</f>
        <v>0.13333333333333333</v>
      </c>
      <c r="X12" s="18">
        <f>SUM($G12:H12)/$F12</f>
        <v>0.26166666666666666</v>
      </c>
      <c r="Y12" s="18">
        <f>SUM($G12:I12)/$F12</f>
        <v>0.42166666666666669</v>
      </c>
      <c r="Z12" s="18">
        <f>SUM($G12:J12)/$F12</f>
        <v>0.55249999999999999</v>
      </c>
      <c r="AA12" s="18">
        <f>SUM($G12:K12)/$F12</f>
        <v>0.65166666666666662</v>
      </c>
      <c r="AB12" s="18">
        <f>SUM($G12:L12)/$F12</f>
        <v>0.74833333333333329</v>
      </c>
      <c r="AC12" s="18">
        <f>SUM($G12:M12)/$F12</f>
        <v>0.83499999999999996</v>
      </c>
      <c r="AD12" s="18">
        <f>SUM($G12:N12)/$F12</f>
        <v>0.92333333333333334</v>
      </c>
      <c r="AE12" s="18">
        <f>SUM($G12:O12)/$F12</f>
        <v>1.0475000000000001</v>
      </c>
      <c r="AF12" s="18"/>
      <c r="AG12" s="18"/>
      <c r="AH12" s="18"/>
      <c r="AI12" s="57">
        <f t="shared" si="1"/>
        <v>5.5750000000000002</v>
      </c>
      <c r="AJ12" s="39"/>
    </row>
    <row r="13" spans="2:36" ht="15" customHeight="1" x14ac:dyDescent="0.25">
      <c r="B13" s="118" t="s">
        <v>29</v>
      </c>
      <c r="C13" s="21" t="s">
        <v>26</v>
      </c>
      <c r="D13" s="22" t="s">
        <v>27</v>
      </c>
      <c r="E13" s="26"/>
      <c r="F13" s="27">
        <v>120</v>
      </c>
      <c r="G13" s="27">
        <v>2</v>
      </c>
      <c r="H13" s="27">
        <v>7</v>
      </c>
      <c r="I13" s="27">
        <v>15</v>
      </c>
      <c r="J13" s="27">
        <v>16</v>
      </c>
      <c r="K13" s="27">
        <v>0</v>
      </c>
      <c r="L13" s="27">
        <v>26</v>
      </c>
      <c r="M13" s="27">
        <v>28</v>
      </c>
      <c r="N13" s="27">
        <v>4</v>
      </c>
      <c r="O13" s="27">
        <v>16</v>
      </c>
      <c r="P13" s="27"/>
      <c r="Q13" s="27"/>
      <c r="R13" s="141"/>
      <c r="S13" s="157">
        <f t="shared" si="0"/>
        <v>114</v>
      </c>
      <c r="T13" s="128"/>
      <c r="U13" s="17"/>
      <c r="V13" s="17"/>
      <c r="W13" s="18">
        <f>SUM($G13:G13)/$F13</f>
        <v>1.6666666666666666E-2</v>
      </c>
      <c r="X13" s="18">
        <f>SUM($G13:H13)/$F13</f>
        <v>7.4999999999999997E-2</v>
      </c>
      <c r="Y13" s="18">
        <f>SUM($G13:I13)/$F13</f>
        <v>0.2</v>
      </c>
      <c r="Z13" s="18">
        <f>SUM($G13:J13)/$F13</f>
        <v>0.33333333333333331</v>
      </c>
      <c r="AA13" s="18">
        <f>SUM($G13:K13)/$F13</f>
        <v>0.33333333333333331</v>
      </c>
      <c r="AB13" s="18">
        <f>SUM($G13:L13)/$F13</f>
        <v>0.55000000000000004</v>
      </c>
      <c r="AC13" s="18">
        <f>SUM($G13:M13)/$F13</f>
        <v>0.78333333333333333</v>
      </c>
      <c r="AD13" s="18">
        <f>SUM($G13:N13)/$F13</f>
        <v>0.81666666666666665</v>
      </c>
      <c r="AE13" s="18">
        <f>SUM($G13:O13)/$F13</f>
        <v>0.95</v>
      </c>
      <c r="AF13" s="18"/>
      <c r="AG13" s="18"/>
      <c r="AH13" s="18"/>
      <c r="AI13" s="57">
        <f t="shared" si="1"/>
        <v>4.0583333333333336</v>
      </c>
      <c r="AJ13" s="39"/>
    </row>
    <row r="14" spans="2:36" ht="15" customHeight="1" x14ac:dyDescent="0.25">
      <c r="B14" s="118" t="s">
        <v>30</v>
      </c>
      <c r="C14" s="21" t="s">
        <v>26</v>
      </c>
      <c r="D14" s="22" t="s">
        <v>27</v>
      </c>
      <c r="E14" s="26"/>
      <c r="F14" s="27">
        <v>50</v>
      </c>
      <c r="G14" s="24">
        <v>1</v>
      </c>
      <c r="H14" s="24">
        <v>1</v>
      </c>
      <c r="I14" s="24">
        <v>3</v>
      </c>
      <c r="J14" s="24">
        <v>5</v>
      </c>
      <c r="K14" s="24">
        <v>0</v>
      </c>
      <c r="L14" s="24">
        <v>5</v>
      </c>
      <c r="M14" s="24">
        <v>8</v>
      </c>
      <c r="N14" s="24">
        <v>1</v>
      </c>
      <c r="O14" s="24">
        <v>4</v>
      </c>
      <c r="P14" s="29"/>
      <c r="Q14" s="24"/>
      <c r="R14" s="140"/>
      <c r="S14" s="157">
        <f t="shared" si="0"/>
        <v>28</v>
      </c>
      <c r="T14" s="128"/>
      <c r="U14" s="17"/>
      <c r="V14" s="17"/>
      <c r="W14" s="18">
        <f>SUM($G14:G14)/$F14</f>
        <v>0.02</v>
      </c>
      <c r="X14" s="18">
        <f>SUM($G14:H14)/$F14</f>
        <v>0.04</v>
      </c>
      <c r="Y14" s="18">
        <f>SUM($G14:I14)/$F14</f>
        <v>0.1</v>
      </c>
      <c r="Z14" s="18">
        <f>SUM($G14:J14)/$F14</f>
        <v>0.2</v>
      </c>
      <c r="AA14" s="18">
        <f>SUM($G14:K14)/$F14</f>
        <v>0.2</v>
      </c>
      <c r="AB14" s="18">
        <f>SUM($G14:L14)/$F14</f>
        <v>0.3</v>
      </c>
      <c r="AC14" s="18">
        <f>SUM($G14:M14)/$F14</f>
        <v>0.46</v>
      </c>
      <c r="AD14" s="18">
        <f>SUM($G14:N14)/$F14</f>
        <v>0.48</v>
      </c>
      <c r="AE14" s="18">
        <f>SUM($G14:O14)/$F14</f>
        <v>0.56000000000000005</v>
      </c>
      <c r="AF14" s="18"/>
      <c r="AG14" s="18"/>
      <c r="AH14" s="18"/>
      <c r="AI14" s="57">
        <f t="shared" si="1"/>
        <v>2.3600000000000003</v>
      </c>
      <c r="AJ14" s="39"/>
    </row>
    <row r="15" spans="2:36" ht="15" customHeight="1" x14ac:dyDescent="0.25">
      <c r="B15" s="118" t="s">
        <v>31</v>
      </c>
      <c r="C15" s="21" t="s">
        <v>26</v>
      </c>
      <c r="D15" s="22" t="s">
        <v>27</v>
      </c>
      <c r="E15" s="26"/>
      <c r="F15" s="27">
        <v>60</v>
      </c>
      <c r="G15" s="24">
        <v>1</v>
      </c>
      <c r="H15" s="24">
        <v>1</v>
      </c>
      <c r="I15" s="24">
        <v>6</v>
      </c>
      <c r="J15" s="24">
        <v>3</v>
      </c>
      <c r="K15" s="24">
        <v>0</v>
      </c>
      <c r="L15" s="24">
        <v>5</v>
      </c>
      <c r="M15" s="24">
        <v>4</v>
      </c>
      <c r="N15" s="24">
        <v>1</v>
      </c>
      <c r="O15" s="24">
        <v>5</v>
      </c>
      <c r="P15" s="29"/>
      <c r="Q15" s="24"/>
      <c r="R15" s="140"/>
      <c r="S15" s="157">
        <f t="shared" si="0"/>
        <v>26</v>
      </c>
      <c r="T15" s="128"/>
      <c r="U15" s="17"/>
      <c r="V15" s="17"/>
      <c r="W15" s="18">
        <f>SUM($G15:G15)/$F15</f>
        <v>1.6666666666666666E-2</v>
      </c>
      <c r="X15" s="18">
        <f>SUM($G15:H15)/$F15</f>
        <v>3.3333333333333333E-2</v>
      </c>
      <c r="Y15" s="18">
        <f>SUM($G15:I15)/$F15</f>
        <v>0.13333333333333333</v>
      </c>
      <c r="Z15" s="18">
        <f>SUM($G15:J15)/$F15</f>
        <v>0.18333333333333332</v>
      </c>
      <c r="AA15" s="18">
        <f>SUM($G15:K15)/$F15</f>
        <v>0.18333333333333332</v>
      </c>
      <c r="AB15" s="18">
        <f>SUM($G15:L15)/$F15</f>
        <v>0.26666666666666666</v>
      </c>
      <c r="AC15" s="18">
        <f>SUM($G15:M15)/$F15</f>
        <v>0.33333333333333331</v>
      </c>
      <c r="AD15" s="18">
        <f>SUM($G15:N15)/$F15</f>
        <v>0.35</v>
      </c>
      <c r="AE15" s="18">
        <f>SUM($G15:O15)/$F15</f>
        <v>0.43333333333333335</v>
      </c>
      <c r="AF15" s="18"/>
      <c r="AG15" s="18"/>
      <c r="AH15" s="18"/>
      <c r="AI15" s="57">
        <f t="shared" si="1"/>
        <v>1.9333333333333333</v>
      </c>
      <c r="AJ15" s="39"/>
    </row>
    <row r="16" spans="2:36" ht="15" customHeight="1" thickBot="1" x14ac:dyDescent="0.3">
      <c r="B16" s="119" t="s">
        <v>32</v>
      </c>
      <c r="C16" s="65" t="s">
        <v>26</v>
      </c>
      <c r="D16" s="66" t="s">
        <v>27</v>
      </c>
      <c r="E16" s="120"/>
      <c r="F16" s="147">
        <v>33</v>
      </c>
      <c r="G16" s="113">
        <v>0</v>
      </c>
      <c r="H16" s="113">
        <v>3</v>
      </c>
      <c r="I16" s="113">
        <v>0</v>
      </c>
      <c r="J16" s="113">
        <v>3</v>
      </c>
      <c r="K16" s="113">
        <v>0</v>
      </c>
      <c r="L16" s="113">
        <v>8</v>
      </c>
      <c r="M16" s="77">
        <v>2</v>
      </c>
      <c r="N16" s="121">
        <v>2</v>
      </c>
      <c r="O16" s="113">
        <v>2</v>
      </c>
      <c r="P16" s="121"/>
      <c r="Q16" s="113"/>
      <c r="R16" s="142"/>
      <c r="S16" s="158">
        <f t="shared" si="0"/>
        <v>20</v>
      </c>
      <c r="T16" s="79"/>
      <c r="U16" s="80"/>
      <c r="V16" s="80"/>
      <c r="W16" s="81">
        <f>SUM($G16:G16)/$F16</f>
        <v>0</v>
      </c>
      <c r="X16" s="81">
        <f>SUM($G16:H16)/$F16</f>
        <v>9.0909090909090912E-2</v>
      </c>
      <c r="Y16" s="81">
        <f>SUM($G16:I16)/$F16</f>
        <v>9.0909090909090912E-2</v>
      </c>
      <c r="Z16" s="81">
        <f>SUM($G16:J16)/$F16</f>
        <v>0.18181818181818182</v>
      </c>
      <c r="AA16" s="81">
        <f>SUM($G16:K16)/$F16</f>
        <v>0.18181818181818182</v>
      </c>
      <c r="AB16" s="81">
        <f>SUM($G16:L16)/$F16</f>
        <v>0.42424242424242425</v>
      </c>
      <c r="AC16" s="81">
        <f>SUM($G16:M16)/$F16</f>
        <v>0.48484848484848486</v>
      </c>
      <c r="AD16" s="81">
        <f>SUM($G16:N16)/$F16</f>
        <v>0.54545454545454541</v>
      </c>
      <c r="AE16" s="81">
        <f>SUM($G16:O16)/$F16</f>
        <v>0.60606060606060608</v>
      </c>
      <c r="AF16" s="81"/>
      <c r="AG16" s="81"/>
      <c r="AH16" s="81"/>
      <c r="AI16" s="70">
        <f t="shared" si="1"/>
        <v>2.606060606060606</v>
      </c>
      <c r="AJ16" s="39"/>
    </row>
    <row r="17" spans="2:36" ht="15" customHeight="1" thickBot="1" x14ac:dyDescent="0.3">
      <c r="B17" s="122" t="s">
        <v>33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124"/>
      <c r="AJ17" s="34"/>
    </row>
    <row r="18" spans="2:36" ht="15" customHeight="1" x14ac:dyDescent="0.25">
      <c r="B18" s="110" t="s">
        <v>34</v>
      </c>
      <c r="C18" s="42" t="s">
        <v>26</v>
      </c>
      <c r="D18" s="43" t="s">
        <v>27</v>
      </c>
      <c r="E18" s="43"/>
      <c r="F18" s="184">
        <v>370</v>
      </c>
      <c r="G18" s="45">
        <v>57</v>
      </c>
      <c r="H18" s="45">
        <v>42</v>
      </c>
      <c r="I18" s="45">
        <v>63</v>
      </c>
      <c r="J18" s="45">
        <v>49</v>
      </c>
      <c r="K18" s="45">
        <v>39</v>
      </c>
      <c r="L18" s="45">
        <v>41</v>
      </c>
      <c r="M18" s="47">
        <v>48</v>
      </c>
      <c r="N18" s="45">
        <v>31</v>
      </c>
      <c r="O18" s="45">
        <v>63</v>
      </c>
      <c r="P18" s="45"/>
      <c r="Q18" s="45"/>
      <c r="R18" s="143"/>
      <c r="S18" s="162">
        <f>SUM(G18:R18)</f>
        <v>433</v>
      </c>
      <c r="T18" s="74"/>
      <c r="U18" s="75"/>
      <c r="V18" s="75"/>
      <c r="W18" s="49">
        <f>SUM($G18:G18)/$F18</f>
        <v>0.15405405405405406</v>
      </c>
      <c r="X18" s="49">
        <f>SUM($G18:H18)/$F18</f>
        <v>0.26756756756756755</v>
      </c>
      <c r="Y18" s="49">
        <f>SUM($G18:I18)/$F18</f>
        <v>0.43783783783783786</v>
      </c>
      <c r="Z18" s="49">
        <f>SUM($G18:J18)/$F18</f>
        <v>0.57027027027027022</v>
      </c>
      <c r="AA18" s="49">
        <f>SUM($G18:K18)/$F18</f>
        <v>0.67567567567567566</v>
      </c>
      <c r="AB18" s="49">
        <f>SUM($G18:L18)/$F18</f>
        <v>0.78648648648648645</v>
      </c>
      <c r="AC18" s="49">
        <f>SUM($G18:M18)/$F18</f>
        <v>0.91621621621621618</v>
      </c>
      <c r="AD18" s="49">
        <f>SUM($G18:N18)/$F18</f>
        <v>1</v>
      </c>
      <c r="AE18" s="49">
        <f>SUM($G18:O18)/$F18</f>
        <v>1.1702702702702703</v>
      </c>
      <c r="AF18" s="49"/>
      <c r="AG18" s="49"/>
      <c r="AH18" s="49"/>
      <c r="AI18" s="50">
        <f>SUM(W18:AH18)</f>
        <v>5.9783783783783786</v>
      </c>
      <c r="AJ18" s="39"/>
    </row>
    <row r="19" spans="2:36" ht="15" customHeight="1" x14ac:dyDescent="0.25">
      <c r="B19" s="60" t="s">
        <v>35</v>
      </c>
      <c r="C19" s="21" t="s">
        <v>36</v>
      </c>
      <c r="D19" s="22"/>
      <c r="E19" s="22" t="s">
        <v>27</v>
      </c>
      <c r="F19" s="35">
        <v>180</v>
      </c>
      <c r="G19" s="35">
        <v>196</v>
      </c>
      <c r="H19" s="35">
        <v>168</v>
      </c>
      <c r="I19" s="35">
        <v>205</v>
      </c>
      <c r="J19" s="35">
        <v>201</v>
      </c>
      <c r="K19" s="35">
        <v>211</v>
      </c>
      <c r="L19" s="35">
        <v>196</v>
      </c>
      <c r="M19" s="36">
        <v>211</v>
      </c>
      <c r="N19" s="35">
        <v>179</v>
      </c>
      <c r="O19" s="35">
        <v>205</v>
      </c>
      <c r="P19" s="35"/>
      <c r="Q19" s="35"/>
      <c r="R19" s="144"/>
      <c r="S19" s="163">
        <v>211</v>
      </c>
      <c r="T19" s="128"/>
      <c r="U19" s="17"/>
      <c r="V19" s="37"/>
      <c r="W19" s="18">
        <f t="shared" ref="W19:AE50" si="2">G19/$F19</f>
        <v>1.0888888888888888</v>
      </c>
      <c r="X19" s="18">
        <v>1.0900000000000001</v>
      </c>
      <c r="Y19" s="18">
        <v>1.0900000000000001</v>
      </c>
      <c r="Z19" s="18">
        <v>1.0900000000000001</v>
      </c>
      <c r="AA19" s="18">
        <v>1.0900000000000001</v>
      </c>
      <c r="AB19" s="18">
        <f t="shared" si="2"/>
        <v>1.0888888888888888</v>
      </c>
      <c r="AC19" s="18">
        <f t="shared" si="2"/>
        <v>1.1722222222222223</v>
      </c>
      <c r="AD19" s="18">
        <f t="shared" si="2"/>
        <v>0.99444444444444446</v>
      </c>
      <c r="AE19" s="18">
        <v>1.17</v>
      </c>
      <c r="AF19" s="18"/>
      <c r="AG19" s="18"/>
      <c r="AH19" s="18"/>
      <c r="AI19" s="57">
        <f>SUM(W19:AH19)</f>
        <v>9.8744444444444444</v>
      </c>
      <c r="AJ19" s="39"/>
    </row>
    <row r="20" spans="2:36" ht="15" customHeight="1" thickBot="1" x14ac:dyDescent="0.3">
      <c r="B20" s="64" t="s">
        <v>37</v>
      </c>
      <c r="C20" s="65" t="s">
        <v>38</v>
      </c>
      <c r="D20" s="66" t="s">
        <v>27</v>
      </c>
      <c r="E20" s="66"/>
      <c r="F20" s="147">
        <v>6000</v>
      </c>
      <c r="G20" s="113">
        <v>637</v>
      </c>
      <c r="H20" s="113">
        <v>425</v>
      </c>
      <c r="I20" s="113">
        <v>552</v>
      </c>
      <c r="J20" s="113">
        <v>529</v>
      </c>
      <c r="K20" s="113">
        <v>551</v>
      </c>
      <c r="L20" s="113">
        <v>516</v>
      </c>
      <c r="M20" s="77">
        <v>549</v>
      </c>
      <c r="N20" s="113">
        <v>415</v>
      </c>
      <c r="O20" s="113">
        <v>595</v>
      </c>
      <c r="P20" s="113"/>
      <c r="Q20" s="113"/>
      <c r="R20" s="142"/>
      <c r="S20" s="158">
        <f>SUM(G20:R20)</f>
        <v>4769</v>
      </c>
      <c r="T20" s="79"/>
      <c r="U20" s="80"/>
      <c r="V20" s="80"/>
      <c r="W20" s="81">
        <f>SUM($G20:G20)/$F20</f>
        <v>0.10616666666666667</v>
      </c>
      <c r="X20" s="81">
        <f>SUM($G20:H20)/$F20</f>
        <v>0.17699999999999999</v>
      </c>
      <c r="Y20" s="81">
        <f>SUM($G20:I20)/$F20</f>
        <v>0.26900000000000002</v>
      </c>
      <c r="Z20" s="81">
        <f>SUM($G20:J20)/$F20</f>
        <v>0.35716666666666669</v>
      </c>
      <c r="AA20" s="81">
        <f>SUM($G20:K20)/$F20</f>
        <v>0.44900000000000001</v>
      </c>
      <c r="AB20" s="81">
        <f>SUM($G20:L20)/$F20</f>
        <v>0.53500000000000003</v>
      </c>
      <c r="AC20" s="81">
        <f>SUM($G20:M20)/$F20</f>
        <v>0.62649999999999995</v>
      </c>
      <c r="AD20" s="81">
        <f>SUM($G20:N20)/$F20</f>
        <v>0.69566666666666666</v>
      </c>
      <c r="AE20" s="81">
        <f>SUM($G20:O20)/$F20</f>
        <v>0.79483333333333328</v>
      </c>
      <c r="AF20" s="81"/>
      <c r="AG20" s="81"/>
      <c r="AH20" s="81"/>
      <c r="AI20" s="70">
        <f>SUM(W20:AH20)</f>
        <v>4.0103333333333335</v>
      </c>
      <c r="AJ20" s="39"/>
    </row>
    <row r="21" spans="2:36" ht="15" customHeight="1" thickBot="1" x14ac:dyDescent="0.3">
      <c r="B21" s="125" t="s">
        <v>39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126"/>
      <c r="AJ21" s="39"/>
    </row>
    <row r="22" spans="2:36" ht="15" customHeight="1" x14ac:dyDescent="0.25">
      <c r="B22" s="110" t="s">
        <v>30</v>
      </c>
      <c r="C22" s="42" t="s">
        <v>26</v>
      </c>
      <c r="D22" s="43"/>
      <c r="E22" s="43" t="s">
        <v>27</v>
      </c>
      <c r="F22" s="44">
        <v>400</v>
      </c>
      <c r="G22" s="45">
        <v>46</v>
      </c>
      <c r="H22" s="45">
        <v>39</v>
      </c>
      <c r="I22" s="45">
        <v>42</v>
      </c>
      <c r="J22" s="45">
        <v>32</v>
      </c>
      <c r="K22" s="45">
        <v>46</v>
      </c>
      <c r="L22" s="45">
        <v>40</v>
      </c>
      <c r="M22" s="45">
        <v>31</v>
      </c>
      <c r="N22" s="45">
        <v>54</v>
      </c>
      <c r="O22" s="45">
        <v>40</v>
      </c>
      <c r="P22" s="45"/>
      <c r="Q22" s="45"/>
      <c r="R22" s="143"/>
      <c r="S22" s="159">
        <f>SUM(G22:R22)</f>
        <v>370</v>
      </c>
      <c r="T22" s="74"/>
      <c r="U22" s="75"/>
      <c r="V22" s="75"/>
      <c r="W22" s="49">
        <f>SUM($G22:G22)/$F22</f>
        <v>0.115</v>
      </c>
      <c r="X22" s="49">
        <f>SUM($G22:H22)/$F22</f>
        <v>0.21249999999999999</v>
      </c>
      <c r="Y22" s="49">
        <f>SUM($G22:I22)/$F22</f>
        <v>0.3175</v>
      </c>
      <c r="Z22" s="49">
        <f>SUM($G22:J22)/$F22</f>
        <v>0.39750000000000002</v>
      </c>
      <c r="AA22" s="49">
        <f>SUM($G22:K22)/$F22</f>
        <v>0.51249999999999996</v>
      </c>
      <c r="AB22" s="49">
        <f>SUM($G22:L22)/$F22</f>
        <v>0.61250000000000004</v>
      </c>
      <c r="AC22" s="49">
        <f>SUM($G22:M22)/$F22</f>
        <v>0.69</v>
      </c>
      <c r="AD22" s="49">
        <f>SUM($G22:N22)/$F22</f>
        <v>0.82499999999999996</v>
      </c>
      <c r="AE22" s="49">
        <f>SUM($G22:O22)/$F22</f>
        <v>0.92500000000000004</v>
      </c>
      <c r="AF22" s="49"/>
      <c r="AG22" s="49"/>
      <c r="AH22" s="49"/>
      <c r="AI22" s="50">
        <f>SUM(W22:AH22)</f>
        <v>4.6074999999999999</v>
      </c>
      <c r="AJ22" s="39"/>
    </row>
    <row r="23" spans="2:36" ht="15" customHeight="1" x14ac:dyDescent="0.25">
      <c r="B23" s="60" t="s">
        <v>31</v>
      </c>
      <c r="C23" s="21" t="s">
        <v>26</v>
      </c>
      <c r="D23" s="22"/>
      <c r="E23" s="22" t="s">
        <v>27</v>
      </c>
      <c r="F23" s="23">
        <v>400</v>
      </c>
      <c r="G23" s="24">
        <v>49</v>
      </c>
      <c r="H23" s="24">
        <v>37</v>
      </c>
      <c r="I23" s="24">
        <v>55</v>
      </c>
      <c r="J23" s="27">
        <v>56</v>
      </c>
      <c r="K23" s="24">
        <v>79</v>
      </c>
      <c r="L23" s="24">
        <v>54</v>
      </c>
      <c r="M23" s="27">
        <v>60</v>
      </c>
      <c r="N23" s="24">
        <v>53</v>
      </c>
      <c r="O23" s="24">
        <v>58</v>
      </c>
      <c r="P23" s="27"/>
      <c r="Q23" s="27"/>
      <c r="R23" s="141"/>
      <c r="S23" s="160">
        <f>SUM(G23:R23)</f>
        <v>501</v>
      </c>
      <c r="T23" s="128"/>
      <c r="U23" s="17"/>
      <c r="V23" s="17"/>
      <c r="W23" s="18">
        <f>SUM($G23:G23)/$F23</f>
        <v>0.1225</v>
      </c>
      <c r="X23" s="18">
        <f>SUM($G23:H23)/$F23</f>
        <v>0.215</v>
      </c>
      <c r="Y23" s="18">
        <f>SUM($G23:I23)/$F23</f>
        <v>0.35249999999999998</v>
      </c>
      <c r="Z23" s="18">
        <f>SUM($G23:J23)/$F23</f>
        <v>0.49249999999999999</v>
      </c>
      <c r="AA23" s="18">
        <f>SUM($G23:K23)/$F23</f>
        <v>0.69</v>
      </c>
      <c r="AB23" s="18">
        <f>SUM($G23:L23)/$F23</f>
        <v>0.82499999999999996</v>
      </c>
      <c r="AC23" s="18">
        <f>SUM($G23:M23)/$F23</f>
        <v>0.97499999999999998</v>
      </c>
      <c r="AD23" s="18">
        <f>SUM($G23:N23)/$F23</f>
        <v>1.1074999999999999</v>
      </c>
      <c r="AE23" s="18">
        <f>SUM($G23:O23)/$F23</f>
        <v>1.2524999999999999</v>
      </c>
      <c r="AF23" s="18"/>
      <c r="AG23" s="18"/>
      <c r="AH23" s="18"/>
      <c r="AI23" s="57">
        <f>SUM(W23:AH23)</f>
        <v>6.0324999999999989</v>
      </c>
      <c r="AJ23" s="39"/>
    </row>
    <row r="24" spans="2:36" ht="15" customHeight="1" x14ac:dyDescent="0.25">
      <c r="B24" s="60" t="s">
        <v>40</v>
      </c>
      <c r="C24" s="21" t="s">
        <v>26</v>
      </c>
      <c r="D24" s="22"/>
      <c r="E24" s="22" t="s">
        <v>27</v>
      </c>
      <c r="F24" s="23">
        <v>200</v>
      </c>
      <c r="G24" s="27">
        <v>30</v>
      </c>
      <c r="H24" s="27">
        <v>31</v>
      </c>
      <c r="I24" s="27">
        <v>24</v>
      </c>
      <c r="J24" s="27">
        <v>28</v>
      </c>
      <c r="K24" s="27">
        <v>55</v>
      </c>
      <c r="L24" s="27">
        <v>52</v>
      </c>
      <c r="M24" s="27">
        <v>32</v>
      </c>
      <c r="N24" s="27">
        <v>43</v>
      </c>
      <c r="O24" s="27">
        <v>52</v>
      </c>
      <c r="P24" s="27"/>
      <c r="Q24" s="27"/>
      <c r="R24" s="141"/>
      <c r="S24" s="160">
        <f>SUM(G24:R24)</f>
        <v>347</v>
      </c>
      <c r="T24" s="128"/>
      <c r="U24" s="17"/>
      <c r="V24" s="17"/>
      <c r="W24" s="18">
        <f>SUM($G24:G24)/$F24</f>
        <v>0.15</v>
      </c>
      <c r="X24" s="18">
        <f>SUM($G24:H24)/$F24</f>
        <v>0.30499999999999999</v>
      </c>
      <c r="Y24" s="18">
        <f>SUM($G24:I24)/$F24</f>
        <v>0.42499999999999999</v>
      </c>
      <c r="Z24" s="18">
        <f>SUM($G24:J24)/$F24</f>
        <v>0.56499999999999995</v>
      </c>
      <c r="AA24" s="18">
        <f>SUM($G24:K24)/$F24</f>
        <v>0.84</v>
      </c>
      <c r="AB24" s="18">
        <f>SUM($G24:L24)/$F24</f>
        <v>1.1000000000000001</v>
      </c>
      <c r="AC24" s="18">
        <f>SUM($G24:M24)/$F24</f>
        <v>1.26</v>
      </c>
      <c r="AD24" s="18">
        <f>SUM($G24:N24)/$F24</f>
        <v>1.4750000000000001</v>
      </c>
      <c r="AE24" s="18">
        <f>SUM($G24:O24)/$F24</f>
        <v>1.7350000000000001</v>
      </c>
      <c r="AF24" s="18"/>
      <c r="AG24" s="18"/>
      <c r="AH24" s="18"/>
      <c r="AI24" s="57">
        <f>SUM(W24:AH24)</f>
        <v>7.8549999999999995</v>
      </c>
      <c r="AJ24" s="39"/>
    </row>
    <row r="25" spans="2:36" ht="15" customHeight="1" thickBot="1" x14ac:dyDescent="0.3">
      <c r="B25" s="64" t="s">
        <v>41</v>
      </c>
      <c r="C25" s="65" t="s">
        <v>26</v>
      </c>
      <c r="D25" s="66"/>
      <c r="E25" s="66" t="s">
        <v>27</v>
      </c>
      <c r="F25" s="76">
        <v>200</v>
      </c>
      <c r="G25" s="147">
        <v>37</v>
      </c>
      <c r="H25" s="147">
        <v>47</v>
      </c>
      <c r="I25" s="147">
        <v>40</v>
      </c>
      <c r="J25" s="113">
        <v>37</v>
      </c>
      <c r="K25" s="147">
        <v>36</v>
      </c>
      <c r="L25" s="147">
        <v>52</v>
      </c>
      <c r="M25" s="113">
        <v>49</v>
      </c>
      <c r="N25" s="113">
        <v>41</v>
      </c>
      <c r="O25" s="147">
        <v>43</v>
      </c>
      <c r="P25" s="113"/>
      <c r="Q25" s="113"/>
      <c r="R25" s="142"/>
      <c r="S25" s="161">
        <f>SUM(G25:R25)</f>
        <v>382</v>
      </c>
      <c r="T25" s="79"/>
      <c r="U25" s="80"/>
      <c r="V25" s="80"/>
      <c r="W25" s="81">
        <f>SUM($G25:G25)/$F25</f>
        <v>0.185</v>
      </c>
      <c r="X25" s="81">
        <f>SUM($G25:H25)/$F25</f>
        <v>0.42</v>
      </c>
      <c r="Y25" s="81">
        <f>SUM($G25:I25)/$F25</f>
        <v>0.62</v>
      </c>
      <c r="Z25" s="81">
        <f>SUM($G25:J25)/$F25</f>
        <v>0.80500000000000005</v>
      </c>
      <c r="AA25" s="81">
        <f>SUM($G25:K25)/$F25</f>
        <v>0.98499999999999999</v>
      </c>
      <c r="AB25" s="81">
        <f>SUM($G25:L25)/$F25</f>
        <v>1.2450000000000001</v>
      </c>
      <c r="AC25" s="81">
        <f>SUM($G25:M25)/$F25</f>
        <v>1.49</v>
      </c>
      <c r="AD25" s="81">
        <f>SUM($G25:N25)/$F25</f>
        <v>1.6950000000000001</v>
      </c>
      <c r="AE25" s="81">
        <f>SUM($G25:O25)/$F25</f>
        <v>1.91</v>
      </c>
      <c r="AF25" s="81"/>
      <c r="AG25" s="81"/>
      <c r="AH25" s="81"/>
      <c r="AI25" s="70">
        <f>SUM(W25:AH25)</f>
        <v>9.3550000000000004</v>
      </c>
      <c r="AJ25" s="39"/>
    </row>
    <row r="26" spans="2:36" ht="15" customHeight="1" thickBot="1" x14ac:dyDescent="0.3">
      <c r="B26" s="122" t="s">
        <v>42</v>
      </c>
      <c r="C26" s="123"/>
      <c r="D26" s="123"/>
      <c r="E26" s="123"/>
      <c r="F26" s="127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124"/>
      <c r="AJ26" s="34"/>
    </row>
    <row r="27" spans="2:36" ht="15" customHeight="1" x14ac:dyDescent="0.25">
      <c r="B27" s="110" t="s">
        <v>34</v>
      </c>
      <c r="C27" s="42" t="s">
        <v>26</v>
      </c>
      <c r="D27" s="43" t="s">
        <v>27</v>
      </c>
      <c r="E27" s="43"/>
      <c r="F27" s="44">
        <v>50</v>
      </c>
      <c r="G27" s="45">
        <v>1</v>
      </c>
      <c r="H27" s="45">
        <v>1</v>
      </c>
      <c r="I27" s="45">
        <v>4</v>
      </c>
      <c r="J27" s="45">
        <v>0</v>
      </c>
      <c r="K27" s="45">
        <v>2</v>
      </c>
      <c r="L27" s="45">
        <v>0</v>
      </c>
      <c r="M27" s="47">
        <v>2</v>
      </c>
      <c r="N27" s="45">
        <v>1</v>
      </c>
      <c r="O27" s="45">
        <v>1</v>
      </c>
      <c r="P27" s="45"/>
      <c r="Q27" s="45"/>
      <c r="R27" s="143"/>
      <c r="S27" s="159">
        <f>SUM(G27:R27)</f>
        <v>12</v>
      </c>
      <c r="T27" s="74"/>
      <c r="U27" s="75"/>
      <c r="V27" s="75"/>
      <c r="W27" s="49">
        <f>SUM($G27:G27)/$F27</f>
        <v>0.02</v>
      </c>
      <c r="X27" s="49">
        <f>SUM($G27:H27)/$F27</f>
        <v>0.04</v>
      </c>
      <c r="Y27" s="49">
        <f>SUM($G27:I27)/$F27</f>
        <v>0.12</v>
      </c>
      <c r="Z27" s="49">
        <f>SUM($G27:J27)/$F27</f>
        <v>0.12</v>
      </c>
      <c r="AA27" s="49">
        <f>SUM($G27:K27)/$F27</f>
        <v>0.16</v>
      </c>
      <c r="AB27" s="49">
        <f>SUM($G27:L27)/$F27</f>
        <v>0.16</v>
      </c>
      <c r="AC27" s="49">
        <f>SUM($G27:M27)/$F27</f>
        <v>0.2</v>
      </c>
      <c r="AD27" s="49">
        <f>SUM($G27:N27)/$F27</f>
        <v>0.22</v>
      </c>
      <c r="AE27" s="49">
        <f>SUM($G27:O27)/$F27</f>
        <v>0.24</v>
      </c>
      <c r="AF27" s="49"/>
      <c r="AG27" s="49"/>
      <c r="AH27" s="49"/>
      <c r="AI27" s="50">
        <f>SUM(W27:AH27)</f>
        <v>1.28</v>
      </c>
      <c r="AJ27" s="39"/>
    </row>
    <row r="28" spans="2:36" ht="15" customHeight="1" x14ac:dyDescent="0.25">
      <c r="B28" s="60" t="s">
        <v>35</v>
      </c>
      <c r="C28" s="21" t="s">
        <v>36</v>
      </c>
      <c r="D28" s="22"/>
      <c r="E28" s="22" t="s">
        <v>27</v>
      </c>
      <c r="F28" s="23">
        <v>70</v>
      </c>
      <c r="G28" s="27">
        <v>42</v>
      </c>
      <c r="H28" s="27">
        <v>40</v>
      </c>
      <c r="I28" s="27">
        <v>43</v>
      </c>
      <c r="J28" s="27">
        <v>42</v>
      </c>
      <c r="K28" s="27">
        <v>39</v>
      </c>
      <c r="L28" s="27">
        <v>36</v>
      </c>
      <c r="M28" s="28">
        <v>33</v>
      </c>
      <c r="N28" s="27">
        <v>40</v>
      </c>
      <c r="O28" s="27">
        <v>37</v>
      </c>
      <c r="P28" s="27"/>
      <c r="Q28" s="27"/>
      <c r="R28" s="141"/>
      <c r="S28" s="160">
        <v>43</v>
      </c>
      <c r="T28" s="128"/>
      <c r="U28" s="17"/>
      <c r="V28" s="17"/>
      <c r="W28" s="18">
        <f t="shared" si="2"/>
        <v>0.6</v>
      </c>
      <c r="X28" s="18">
        <v>0.6</v>
      </c>
      <c r="Y28" s="18">
        <v>0.6</v>
      </c>
      <c r="Z28" s="18">
        <v>0.6</v>
      </c>
      <c r="AA28" s="18">
        <v>0.6</v>
      </c>
      <c r="AB28" s="18">
        <v>0.6</v>
      </c>
      <c r="AC28" s="18">
        <v>1.6</v>
      </c>
      <c r="AD28" s="18">
        <v>2.6</v>
      </c>
      <c r="AE28" s="18">
        <v>0.6</v>
      </c>
      <c r="AF28" s="18"/>
      <c r="AG28" s="18"/>
      <c r="AH28" s="18"/>
      <c r="AI28" s="57">
        <f>SUM(W28:AH28)</f>
        <v>8.4</v>
      </c>
      <c r="AJ28" s="39"/>
    </row>
    <row r="29" spans="2:36" ht="15" customHeight="1" thickBot="1" x14ac:dyDescent="0.3">
      <c r="B29" s="64" t="s">
        <v>37</v>
      </c>
      <c r="C29" s="65" t="s">
        <v>38</v>
      </c>
      <c r="D29" s="66" t="s">
        <v>27</v>
      </c>
      <c r="E29" s="66"/>
      <c r="F29" s="76">
        <v>1600</v>
      </c>
      <c r="G29" s="113">
        <v>108</v>
      </c>
      <c r="H29" s="113">
        <v>79</v>
      </c>
      <c r="I29" s="113">
        <v>90</v>
      </c>
      <c r="J29" s="113">
        <v>99</v>
      </c>
      <c r="K29" s="113">
        <v>90</v>
      </c>
      <c r="L29" s="109">
        <v>83</v>
      </c>
      <c r="M29" s="77">
        <v>74</v>
      </c>
      <c r="N29" s="113">
        <v>67</v>
      </c>
      <c r="O29" s="113">
        <v>85</v>
      </c>
      <c r="P29" s="113"/>
      <c r="Q29" s="113"/>
      <c r="R29" s="142"/>
      <c r="S29" s="161">
        <f>SUM(G29:R29)</f>
        <v>775</v>
      </c>
      <c r="T29" s="79"/>
      <c r="U29" s="80"/>
      <c r="V29" s="80"/>
      <c r="W29" s="81">
        <f>SUM($G29:G29)/$F29</f>
        <v>6.7500000000000004E-2</v>
      </c>
      <c r="X29" s="81">
        <f>SUM($G29:H29)/$F29</f>
        <v>0.11687500000000001</v>
      </c>
      <c r="Y29" s="81">
        <f>SUM($G29:I29)/$F29</f>
        <v>0.173125</v>
      </c>
      <c r="Z29" s="81">
        <f>SUM($G29:J29)/$F29</f>
        <v>0.23499999999999999</v>
      </c>
      <c r="AA29" s="81">
        <f>SUM($G29:K29)/$F29</f>
        <v>0.29125000000000001</v>
      </c>
      <c r="AB29" s="81">
        <f>SUM($G29:L29)/$F29</f>
        <v>0.34312500000000001</v>
      </c>
      <c r="AC29" s="81">
        <f>SUM($G29:M29)/$F29</f>
        <v>0.38937500000000003</v>
      </c>
      <c r="AD29" s="81">
        <f>SUM($G29:N29)/$F29</f>
        <v>0.43125000000000002</v>
      </c>
      <c r="AE29" s="81">
        <f>SUM($G29:O29)/$F29</f>
        <v>0.484375</v>
      </c>
      <c r="AF29" s="81"/>
      <c r="AG29" s="81"/>
      <c r="AH29" s="81"/>
      <c r="AI29" s="70">
        <f>SUM(W29:AH29)</f>
        <v>2.5318750000000003</v>
      </c>
      <c r="AJ29" s="39"/>
    </row>
    <row r="30" spans="2:36" ht="15" customHeight="1" thickBot="1" x14ac:dyDescent="0.3">
      <c r="B30" s="122" t="s">
        <v>43</v>
      </c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124"/>
      <c r="AJ30" s="34"/>
    </row>
    <row r="31" spans="2:36" ht="15" customHeight="1" x14ac:dyDescent="0.25">
      <c r="B31" s="110" t="s">
        <v>34</v>
      </c>
      <c r="C31" s="42" t="s">
        <v>26</v>
      </c>
      <c r="D31" s="43" t="s">
        <v>27</v>
      </c>
      <c r="E31" s="43"/>
      <c r="F31" s="44">
        <v>500</v>
      </c>
      <c r="G31" s="45">
        <v>43</v>
      </c>
      <c r="H31" s="45">
        <v>29</v>
      </c>
      <c r="I31" s="45">
        <v>55</v>
      </c>
      <c r="J31" s="45">
        <v>46</v>
      </c>
      <c r="K31" s="45">
        <v>28</v>
      </c>
      <c r="L31" s="45">
        <v>44</v>
      </c>
      <c r="M31" s="47">
        <v>36</v>
      </c>
      <c r="N31" s="45">
        <v>36</v>
      </c>
      <c r="O31" s="45">
        <v>53</v>
      </c>
      <c r="P31" s="45"/>
      <c r="Q31" s="45"/>
      <c r="R31" s="143"/>
      <c r="S31" s="159">
        <f>SUM(G31:R31)</f>
        <v>370</v>
      </c>
      <c r="T31" s="74"/>
      <c r="U31" s="75"/>
      <c r="V31" s="75"/>
      <c r="W31" s="49">
        <f>SUM($G31:G31)/$F31</f>
        <v>8.5999999999999993E-2</v>
      </c>
      <c r="X31" s="49">
        <f>SUM($G31:H31)/$F31</f>
        <v>0.14399999999999999</v>
      </c>
      <c r="Y31" s="49">
        <f>SUM($G31:I31)/$F31</f>
        <v>0.254</v>
      </c>
      <c r="Z31" s="49">
        <f>SUM($G31:J31)/$F31</f>
        <v>0.34599999999999997</v>
      </c>
      <c r="AA31" s="49">
        <f>SUM($G31:K31)/$F31</f>
        <v>0.40200000000000002</v>
      </c>
      <c r="AB31" s="49">
        <f>SUM($G31:L31)/$F31</f>
        <v>0.49</v>
      </c>
      <c r="AC31" s="49">
        <f>SUM($G31:M31)/$F31</f>
        <v>0.56200000000000006</v>
      </c>
      <c r="AD31" s="49">
        <f>SUM($G31:N31)/$F31</f>
        <v>0.63400000000000001</v>
      </c>
      <c r="AE31" s="49">
        <f>SUM($G31:O31)/$F31</f>
        <v>0.74</v>
      </c>
      <c r="AF31" s="49"/>
      <c r="AG31" s="49"/>
      <c r="AH31" s="49"/>
      <c r="AI31" s="50">
        <f>SUM(W31:AH31)</f>
        <v>3.6579999999999995</v>
      </c>
      <c r="AJ31" s="39"/>
    </row>
    <row r="32" spans="2:36" ht="15" customHeight="1" x14ac:dyDescent="0.25">
      <c r="B32" s="60" t="s">
        <v>35</v>
      </c>
      <c r="C32" s="21" t="s">
        <v>36</v>
      </c>
      <c r="D32" s="22"/>
      <c r="E32" s="22" t="s">
        <v>27</v>
      </c>
      <c r="F32" s="23">
        <v>480</v>
      </c>
      <c r="G32" s="27">
        <v>516</v>
      </c>
      <c r="H32" s="27">
        <v>481</v>
      </c>
      <c r="I32" s="27">
        <v>519</v>
      </c>
      <c r="J32" s="27">
        <v>515</v>
      </c>
      <c r="K32" s="27">
        <v>513</v>
      </c>
      <c r="L32" s="27">
        <v>502</v>
      </c>
      <c r="M32" s="28">
        <v>487</v>
      </c>
      <c r="N32" s="27">
        <v>427</v>
      </c>
      <c r="O32" s="27">
        <v>480</v>
      </c>
      <c r="P32" s="27"/>
      <c r="Q32" s="27"/>
      <c r="R32" s="141"/>
      <c r="S32" s="160">
        <v>519</v>
      </c>
      <c r="T32" s="128"/>
      <c r="U32" s="17"/>
      <c r="V32" s="17"/>
      <c r="W32" s="18">
        <f t="shared" si="2"/>
        <v>1.075</v>
      </c>
      <c r="X32" s="18">
        <v>1.08</v>
      </c>
      <c r="Y32" s="18">
        <v>1.08</v>
      </c>
      <c r="Z32" s="18">
        <v>1.08</v>
      </c>
      <c r="AA32" s="18">
        <v>1.08</v>
      </c>
      <c r="AB32" s="18">
        <v>1.08</v>
      </c>
      <c r="AC32" s="18">
        <v>2.08</v>
      </c>
      <c r="AD32" s="18">
        <v>3.08</v>
      </c>
      <c r="AE32" s="18">
        <v>1.08</v>
      </c>
      <c r="AF32" s="18"/>
      <c r="AG32" s="18"/>
      <c r="AH32" s="18"/>
      <c r="AI32" s="57">
        <f>SUM(W32:AH32)</f>
        <v>12.715</v>
      </c>
      <c r="AJ32" s="39"/>
    </row>
    <row r="33" spans="2:36" ht="15" customHeight="1" thickBot="1" x14ac:dyDescent="0.3">
      <c r="B33" s="64" t="s">
        <v>37</v>
      </c>
      <c r="C33" s="65" t="s">
        <v>38</v>
      </c>
      <c r="D33" s="66" t="s">
        <v>27</v>
      </c>
      <c r="E33" s="66"/>
      <c r="F33" s="76">
        <v>12000</v>
      </c>
      <c r="G33" s="113">
        <v>1450</v>
      </c>
      <c r="H33" s="113">
        <v>1068</v>
      </c>
      <c r="I33" s="113">
        <v>1153</v>
      </c>
      <c r="J33" s="113">
        <v>1148</v>
      </c>
      <c r="K33" s="113">
        <v>1162</v>
      </c>
      <c r="L33" s="109">
        <v>1134</v>
      </c>
      <c r="M33" s="77">
        <v>1100</v>
      </c>
      <c r="N33" s="113">
        <v>964</v>
      </c>
      <c r="O33" s="113">
        <v>1135</v>
      </c>
      <c r="P33" s="113"/>
      <c r="Q33" s="113"/>
      <c r="R33" s="142"/>
      <c r="S33" s="161">
        <f>SUM(G33:R33)</f>
        <v>10314</v>
      </c>
      <c r="T33" s="79"/>
      <c r="U33" s="80"/>
      <c r="V33" s="80"/>
      <c r="W33" s="81">
        <f>SUM($G33:G33)/$F33</f>
        <v>0.12083333333333333</v>
      </c>
      <c r="X33" s="81">
        <f>SUM($G33:H33)/$F33</f>
        <v>0.20983333333333334</v>
      </c>
      <c r="Y33" s="81">
        <f>SUM($G33:I33)/$F33</f>
        <v>0.30591666666666667</v>
      </c>
      <c r="Z33" s="81">
        <f>SUM($G33:J33)/$F33</f>
        <v>0.40158333333333335</v>
      </c>
      <c r="AA33" s="81">
        <f>SUM($G33:K33)/$F33</f>
        <v>0.49841666666666667</v>
      </c>
      <c r="AB33" s="81">
        <f>SUM($G33:L33)/$F33</f>
        <v>0.59291666666666665</v>
      </c>
      <c r="AC33" s="81">
        <f>SUM($G33:M33)/$F33</f>
        <v>0.68458333333333332</v>
      </c>
      <c r="AD33" s="81">
        <f>SUM($G33:N33)/$F33</f>
        <v>0.76491666666666669</v>
      </c>
      <c r="AE33" s="81">
        <f>SUM($G33:O33)/$F33</f>
        <v>0.85950000000000004</v>
      </c>
      <c r="AF33" s="81"/>
      <c r="AG33" s="81"/>
      <c r="AH33" s="81"/>
      <c r="AI33" s="70">
        <f>SUM(W33:AH33)</f>
        <v>4.4385000000000003</v>
      </c>
      <c r="AJ33" s="39"/>
    </row>
    <row r="34" spans="2:36" ht="15" customHeight="1" thickBot="1" x14ac:dyDescent="0.3">
      <c r="B34" s="122" t="s">
        <v>44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124"/>
      <c r="AJ34" s="34"/>
    </row>
    <row r="35" spans="2:36" ht="15" customHeight="1" x14ac:dyDescent="0.25">
      <c r="B35" s="110" t="s">
        <v>45</v>
      </c>
      <c r="C35" s="42" t="s">
        <v>26</v>
      </c>
      <c r="D35" s="43" t="s">
        <v>27</v>
      </c>
      <c r="E35" s="43"/>
      <c r="F35" s="44">
        <v>25</v>
      </c>
      <c r="G35" s="45">
        <v>1</v>
      </c>
      <c r="H35" s="45">
        <v>0</v>
      </c>
      <c r="I35" s="45">
        <v>0</v>
      </c>
      <c r="J35" s="45">
        <v>3</v>
      </c>
      <c r="K35" s="45">
        <v>0</v>
      </c>
      <c r="L35" s="45">
        <v>0</v>
      </c>
      <c r="M35" s="47">
        <v>4</v>
      </c>
      <c r="N35" s="45">
        <v>6</v>
      </c>
      <c r="O35" s="47">
        <v>1</v>
      </c>
      <c r="P35" s="45"/>
      <c r="Q35" s="46"/>
      <c r="R35" s="143"/>
      <c r="S35" s="159">
        <f>SUM(G35:R35)</f>
        <v>15</v>
      </c>
      <c r="T35" s="74"/>
      <c r="U35" s="75"/>
      <c r="V35" s="75"/>
      <c r="W35" s="49">
        <f>SUM($G35:G35)/$F35</f>
        <v>0.04</v>
      </c>
      <c r="X35" s="49">
        <f>SUM($G35:H35)/$F35</f>
        <v>0.04</v>
      </c>
      <c r="Y35" s="49">
        <f>SUM($G35:I35)/$F35</f>
        <v>0.04</v>
      </c>
      <c r="Z35" s="49">
        <f>SUM($G35:J35)/$F35</f>
        <v>0.16</v>
      </c>
      <c r="AA35" s="49">
        <f>SUM($G35:K35)/$F35</f>
        <v>0.16</v>
      </c>
      <c r="AB35" s="49">
        <f>SUM($G35:L35)/$F35</f>
        <v>0.16</v>
      </c>
      <c r="AC35" s="49">
        <f>SUM($G35:M35)/$F35</f>
        <v>0.32</v>
      </c>
      <c r="AD35" s="49">
        <f>SUM($G35:N35)/$F35</f>
        <v>0.56000000000000005</v>
      </c>
      <c r="AE35" s="49">
        <f>SUM($G35:O35)/$F35</f>
        <v>0.6</v>
      </c>
      <c r="AF35" s="49"/>
      <c r="AG35" s="49"/>
      <c r="AH35" s="49"/>
      <c r="AI35" s="50">
        <f>SUM(W35:AH35)</f>
        <v>2.08</v>
      </c>
      <c r="AJ35" s="39"/>
    </row>
    <row r="36" spans="2:36" ht="15" customHeight="1" x14ac:dyDescent="0.25">
      <c r="B36" s="60" t="s">
        <v>46</v>
      </c>
      <c r="C36" s="21" t="s">
        <v>26</v>
      </c>
      <c r="D36" s="22"/>
      <c r="E36" s="22" t="s">
        <v>27</v>
      </c>
      <c r="F36" s="23">
        <v>40</v>
      </c>
      <c r="G36" s="27">
        <v>3</v>
      </c>
      <c r="H36" s="27">
        <v>6</v>
      </c>
      <c r="I36" s="27">
        <v>4</v>
      </c>
      <c r="J36" s="27">
        <v>3</v>
      </c>
      <c r="K36" s="27">
        <v>2</v>
      </c>
      <c r="L36" s="27">
        <v>0</v>
      </c>
      <c r="M36" s="28">
        <v>6</v>
      </c>
      <c r="N36" s="27">
        <v>4</v>
      </c>
      <c r="O36" s="28">
        <v>7</v>
      </c>
      <c r="P36" s="27"/>
      <c r="Q36" s="35"/>
      <c r="R36" s="141"/>
      <c r="S36" s="160">
        <v>7</v>
      </c>
      <c r="T36" s="128"/>
      <c r="U36" s="17"/>
      <c r="V36" s="17"/>
      <c r="W36" s="18">
        <f t="shared" si="2"/>
        <v>7.4999999999999997E-2</v>
      </c>
      <c r="X36" s="18">
        <v>0.88</v>
      </c>
      <c r="Y36" s="18">
        <v>0.08</v>
      </c>
      <c r="Z36" s="18">
        <v>0.08</v>
      </c>
      <c r="AA36" s="18">
        <v>0.08</v>
      </c>
      <c r="AB36" s="18">
        <v>0.08</v>
      </c>
      <c r="AC36" s="18">
        <v>1.08</v>
      </c>
      <c r="AD36" s="18">
        <v>2.08</v>
      </c>
      <c r="AE36" s="18">
        <v>0.92</v>
      </c>
      <c r="AF36" s="18"/>
      <c r="AG36" s="18"/>
      <c r="AH36" s="18"/>
      <c r="AI36" s="57">
        <f>SUM(W36:AH36)</f>
        <v>5.3550000000000004</v>
      </c>
      <c r="AJ36" s="39"/>
    </row>
    <row r="37" spans="2:36" ht="15" customHeight="1" thickBot="1" x14ac:dyDescent="0.3">
      <c r="B37" s="64" t="s">
        <v>37</v>
      </c>
      <c r="C37" s="65" t="s">
        <v>38</v>
      </c>
      <c r="D37" s="66" t="s">
        <v>27</v>
      </c>
      <c r="E37" s="66"/>
      <c r="F37" s="76">
        <v>400</v>
      </c>
      <c r="G37" s="113">
        <v>6</v>
      </c>
      <c r="H37" s="113">
        <v>10</v>
      </c>
      <c r="I37" s="113">
        <v>4</v>
      </c>
      <c r="J37" s="113">
        <v>5</v>
      </c>
      <c r="K37" s="113">
        <v>3</v>
      </c>
      <c r="L37" s="113">
        <v>0</v>
      </c>
      <c r="M37" s="77">
        <v>13</v>
      </c>
      <c r="N37" s="113">
        <v>17</v>
      </c>
      <c r="O37" s="77">
        <v>31</v>
      </c>
      <c r="P37" s="113"/>
      <c r="Q37" s="67"/>
      <c r="R37" s="142"/>
      <c r="S37" s="161">
        <f>SUM(G37:R37)</f>
        <v>89</v>
      </c>
      <c r="T37" s="79"/>
      <c r="U37" s="80"/>
      <c r="V37" s="80"/>
      <c r="W37" s="81">
        <f>SUM($G37:G37)/$F37</f>
        <v>1.4999999999999999E-2</v>
      </c>
      <c r="X37" s="81">
        <f>SUM($G37:H37)/$F37</f>
        <v>0.04</v>
      </c>
      <c r="Y37" s="81">
        <f>SUM($G37:I37)/$F37</f>
        <v>0.05</v>
      </c>
      <c r="Z37" s="81">
        <f>SUM($G37:J37)/$F37</f>
        <v>6.25E-2</v>
      </c>
      <c r="AA37" s="81">
        <f>SUM($G37:K37)/$F37</f>
        <v>7.0000000000000007E-2</v>
      </c>
      <c r="AB37" s="81">
        <f>SUM($G37:L37)/$F37</f>
        <v>7.0000000000000007E-2</v>
      </c>
      <c r="AC37" s="81">
        <f>SUM($G37:M37)/$F37</f>
        <v>0.10249999999999999</v>
      </c>
      <c r="AD37" s="81">
        <f>SUM($G37:N37)/$F37</f>
        <v>0.14499999999999999</v>
      </c>
      <c r="AE37" s="81">
        <f>SUM($G37:O37)/$F37</f>
        <v>0.2225</v>
      </c>
      <c r="AF37" s="81"/>
      <c r="AG37" s="81"/>
      <c r="AH37" s="81"/>
      <c r="AI37" s="70">
        <f>SUM(W37:AH37)</f>
        <v>0.77749999999999997</v>
      </c>
      <c r="AJ37" s="39"/>
    </row>
    <row r="38" spans="2:36" ht="15" customHeight="1" thickBot="1" x14ac:dyDescent="0.3">
      <c r="B38" s="125" t="s">
        <v>47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126"/>
      <c r="AJ38" s="39"/>
    </row>
    <row r="39" spans="2:36" ht="15" customHeight="1" x14ac:dyDescent="0.25">
      <c r="B39" s="110" t="s">
        <v>34</v>
      </c>
      <c r="C39" s="42" t="s">
        <v>26</v>
      </c>
      <c r="D39" s="43" t="s">
        <v>27</v>
      </c>
      <c r="E39" s="43"/>
      <c r="F39" s="44">
        <v>20</v>
      </c>
      <c r="G39" s="45">
        <v>1</v>
      </c>
      <c r="H39" s="45">
        <v>2</v>
      </c>
      <c r="I39" s="45">
        <v>3</v>
      </c>
      <c r="J39" s="45">
        <v>3</v>
      </c>
      <c r="K39" s="45">
        <v>3</v>
      </c>
      <c r="L39" s="45">
        <v>2</v>
      </c>
      <c r="M39" s="47">
        <v>2</v>
      </c>
      <c r="N39" s="45">
        <v>3</v>
      </c>
      <c r="O39" s="47">
        <v>1</v>
      </c>
      <c r="P39" s="45"/>
      <c r="Q39" s="45"/>
      <c r="R39" s="143"/>
      <c r="S39" s="159">
        <f>SUM(G39:R39)</f>
        <v>20</v>
      </c>
      <c r="T39" s="74"/>
      <c r="U39" s="75"/>
      <c r="V39" s="75"/>
      <c r="W39" s="49">
        <f>SUM($G39:G39)/$F39</f>
        <v>0.05</v>
      </c>
      <c r="X39" s="49">
        <f>SUM($G39:H39)/$F39</f>
        <v>0.15</v>
      </c>
      <c r="Y39" s="49">
        <f>SUM($G39:I39)/$F39</f>
        <v>0.3</v>
      </c>
      <c r="Z39" s="49">
        <f>SUM($G39:J39)/$F39</f>
        <v>0.45</v>
      </c>
      <c r="AA39" s="49">
        <f>SUM($G39:K39)/$F39</f>
        <v>0.6</v>
      </c>
      <c r="AB39" s="49">
        <f>SUM($G39:L39)/$F39</f>
        <v>0.7</v>
      </c>
      <c r="AC39" s="49">
        <f>SUM($G39:M39)/$F39</f>
        <v>0.8</v>
      </c>
      <c r="AD39" s="49">
        <f>SUM($G39:N39)/$F39</f>
        <v>0.95</v>
      </c>
      <c r="AE39" s="49">
        <f>SUM($G39:O39)/$F39</f>
        <v>1</v>
      </c>
      <c r="AF39" s="49"/>
      <c r="AG39" s="49"/>
      <c r="AH39" s="49"/>
      <c r="AI39" s="50">
        <f>SUM(W39:AH39)</f>
        <v>5</v>
      </c>
      <c r="AJ39" s="39"/>
    </row>
    <row r="40" spans="2:36" ht="15" customHeight="1" x14ac:dyDescent="0.25">
      <c r="B40" s="60" t="s">
        <v>35</v>
      </c>
      <c r="C40" s="21" t="s">
        <v>26</v>
      </c>
      <c r="D40" s="22"/>
      <c r="E40" s="22" t="s">
        <v>27</v>
      </c>
      <c r="F40" s="23">
        <v>40</v>
      </c>
      <c r="G40" s="27">
        <v>39</v>
      </c>
      <c r="H40" s="27">
        <v>38</v>
      </c>
      <c r="I40" s="27">
        <v>38</v>
      </c>
      <c r="J40" s="27">
        <v>42</v>
      </c>
      <c r="K40" s="27">
        <v>41</v>
      </c>
      <c r="L40" s="27">
        <v>37</v>
      </c>
      <c r="M40" s="28">
        <v>30</v>
      </c>
      <c r="N40" s="27">
        <v>28</v>
      </c>
      <c r="O40" s="28">
        <v>31</v>
      </c>
      <c r="P40" s="27"/>
      <c r="Q40" s="27"/>
      <c r="R40" s="141"/>
      <c r="S40" s="160">
        <v>42</v>
      </c>
      <c r="T40" s="128"/>
      <c r="U40" s="17"/>
      <c r="V40" s="37"/>
      <c r="W40" s="18">
        <f t="shared" si="2"/>
        <v>0.97499999999999998</v>
      </c>
      <c r="X40" s="18">
        <v>0.98</v>
      </c>
      <c r="Y40" s="18">
        <v>0.98</v>
      </c>
      <c r="Z40" s="18">
        <v>0.98</v>
      </c>
      <c r="AA40" s="18">
        <v>0.98</v>
      </c>
      <c r="AB40" s="18">
        <v>0.98</v>
      </c>
      <c r="AC40" s="18">
        <v>1.98</v>
      </c>
      <c r="AD40" s="18">
        <v>2.98</v>
      </c>
      <c r="AE40" s="18">
        <v>1.05</v>
      </c>
      <c r="AF40" s="18"/>
      <c r="AG40" s="18"/>
      <c r="AH40" s="18"/>
      <c r="AI40" s="57">
        <f>SUM(W40:AH40)</f>
        <v>11.885000000000002</v>
      </c>
      <c r="AJ40" s="39"/>
    </row>
    <row r="41" spans="2:36" ht="15" customHeight="1" thickBot="1" x14ac:dyDescent="0.3">
      <c r="B41" s="64" t="s">
        <v>37</v>
      </c>
      <c r="C41" s="65" t="s">
        <v>38</v>
      </c>
      <c r="D41" s="66" t="s">
        <v>27</v>
      </c>
      <c r="E41" s="66"/>
      <c r="F41" s="76">
        <v>1300</v>
      </c>
      <c r="G41" s="113">
        <v>183</v>
      </c>
      <c r="H41" s="113">
        <v>120</v>
      </c>
      <c r="I41" s="113">
        <v>143</v>
      </c>
      <c r="J41" s="113">
        <v>147</v>
      </c>
      <c r="K41" s="113">
        <v>148</v>
      </c>
      <c r="L41" s="113">
        <v>154</v>
      </c>
      <c r="M41" s="77">
        <v>104</v>
      </c>
      <c r="N41" s="113">
        <v>86</v>
      </c>
      <c r="O41" s="77">
        <v>118</v>
      </c>
      <c r="P41" s="113"/>
      <c r="Q41" s="113"/>
      <c r="R41" s="142"/>
      <c r="S41" s="161">
        <f>SUM(G41:R41)</f>
        <v>1203</v>
      </c>
      <c r="T41" s="79"/>
      <c r="U41" s="80"/>
      <c r="V41" s="80"/>
      <c r="W41" s="81">
        <f>SUM($G41:G41)/$F41</f>
        <v>0.14076923076923076</v>
      </c>
      <c r="X41" s="81">
        <f>SUM($G41:H41)/$F41</f>
        <v>0.23307692307692307</v>
      </c>
      <c r="Y41" s="81">
        <f>SUM($G41:I41)/$F41</f>
        <v>0.34307692307692306</v>
      </c>
      <c r="Z41" s="81">
        <f>SUM($G41:J41)/$F41</f>
        <v>0.45615384615384613</v>
      </c>
      <c r="AA41" s="81">
        <f>SUM($G41:K41)/$F41</f>
        <v>0.56999999999999995</v>
      </c>
      <c r="AB41" s="81">
        <f>SUM($G41:L41)/$F41</f>
        <v>0.68846153846153846</v>
      </c>
      <c r="AC41" s="81">
        <f>SUM($G41:M41)/$F41</f>
        <v>0.76846153846153842</v>
      </c>
      <c r="AD41" s="81">
        <f>SUM($G41:N41)/$F41</f>
        <v>0.83461538461538465</v>
      </c>
      <c r="AE41" s="81">
        <f>SUM($G41:O41)/$F41</f>
        <v>0.92538461538461536</v>
      </c>
      <c r="AF41" s="81"/>
      <c r="AG41" s="81"/>
      <c r="AH41" s="81"/>
      <c r="AI41" s="70">
        <f>SUM(W41:AH41)</f>
        <v>4.96</v>
      </c>
      <c r="AJ41" s="39"/>
    </row>
    <row r="42" spans="2:36" ht="15" customHeight="1" thickBot="1" x14ac:dyDescent="0.3">
      <c r="B42" s="10" t="s">
        <v>48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48"/>
      <c r="S42" s="123"/>
      <c r="T42" s="123"/>
      <c r="U42" s="123"/>
      <c r="V42" s="123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124"/>
      <c r="AJ42" s="34"/>
    </row>
    <row r="43" spans="2:36" ht="15" customHeight="1" x14ac:dyDescent="0.25">
      <c r="B43" s="136" t="s">
        <v>49</v>
      </c>
      <c r="C43" s="13" t="s">
        <v>50</v>
      </c>
      <c r="D43" s="14" t="s">
        <v>27</v>
      </c>
      <c r="E43" s="14"/>
      <c r="F43" s="23">
        <v>600</v>
      </c>
      <c r="G43" s="15">
        <v>89</v>
      </c>
      <c r="H43" s="15">
        <v>73</v>
      </c>
      <c r="I43" s="15">
        <v>76</v>
      </c>
      <c r="J43" s="15">
        <v>76</v>
      </c>
      <c r="K43" s="46">
        <v>70</v>
      </c>
      <c r="L43" s="46">
        <v>83</v>
      </c>
      <c r="M43" s="16">
        <v>95</v>
      </c>
      <c r="N43" s="15">
        <v>74</v>
      </c>
      <c r="O43" s="46">
        <v>96</v>
      </c>
      <c r="P43" s="15"/>
      <c r="Q43" s="15"/>
      <c r="R43" s="145"/>
      <c r="S43" s="164">
        <f t="shared" ref="S43:S50" si="3">SUM(G43:R43)</f>
        <v>732</v>
      </c>
      <c r="T43" s="74"/>
      <c r="U43" s="75"/>
      <c r="V43" s="75"/>
      <c r="W43" s="49">
        <f>SUM($G43:G43)/$F43</f>
        <v>0.14833333333333334</v>
      </c>
      <c r="X43" s="49">
        <f>SUM($G43:H43)/$F43</f>
        <v>0.27</v>
      </c>
      <c r="Y43" s="49">
        <f>SUM($G43:I43)/$F43</f>
        <v>0.39666666666666667</v>
      </c>
      <c r="Z43" s="49">
        <f>SUM($G43:J43)/$F43</f>
        <v>0.52333333333333332</v>
      </c>
      <c r="AA43" s="49">
        <f>SUM($G43:K43)/$F43</f>
        <v>0.64</v>
      </c>
      <c r="AB43" s="49">
        <f>SUM($G43:L43)/$F43</f>
        <v>0.77833333333333332</v>
      </c>
      <c r="AC43" s="49">
        <f>SUM($G43:M43)/$F43</f>
        <v>0.93666666666666665</v>
      </c>
      <c r="AD43" s="49">
        <f>SUM($G43:N43)/$F43</f>
        <v>1.06</v>
      </c>
      <c r="AE43" s="49">
        <f>SUM($G43:O43)/$F43</f>
        <v>1.22</v>
      </c>
      <c r="AF43" s="49"/>
      <c r="AG43" s="49"/>
      <c r="AH43" s="49"/>
      <c r="AI43" s="50">
        <f t="shared" ref="AI43:AI50" si="4">SUM(W43:AH43)</f>
        <v>5.9733333333333336</v>
      </c>
      <c r="AJ43" s="39"/>
    </row>
    <row r="44" spans="2:36" ht="15" customHeight="1" x14ac:dyDescent="0.25">
      <c r="B44" s="60" t="s">
        <v>51</v>
      </c>
      <c r="C44" s="21" t="s">
        <v>52</v>
      </c>
      <c r="D44" s="22"/>
      <c r="E44" s="22" t="s">
        <v>27</v>
      </c>
      <c r="F44" s="23">
        <v>200</v>
      </c>
      <c r="G44" s="15">
        <v>31</v>
      </c>
      <c r="H44" s="15">
        <v>26</v>
      </c>
      <c r="I44" s="15">
        <v>31</v>
      </c>
      <c r="J44" s="15">
        <v>34</v>
      </c>
      <c r="K44" s="15">
        <v>28</v>
      </c>
      <c r="L44" s="15">
        <v>35</v>
      </c>
      <c r="M44" s="15">
        <v>37</v>
      </c>
      <c r="N44" s="15">
        <v>32</v>
      </c>
      <c r="O44" s="15">
        <v>39</v>
      </c>
      <c r="P44" s="15"/>
      <c r="Q44" s="15"/>
      <c r="R44" s="145"/>
      <c r="S44" s="165">
        <f t="shared" si="3"/>
        <v>293</v>
      </c>
      <c r="T44" s="128"/>
      <c r="U44" s="17"/>
      <c r="V44" s="17"/>
      <c r="W44" s="18">
        <f t="shared" si="2"/>
        <v>0.155</v>
      </c>
      <c r="X44" s="18">
        <f t="shared" si="2"/>
        <v>0.13</v>
      </c>
      <c r="Y44" s="18">
        <f t="shared" si="2"/>
        <v>0.155</v>
      </c>
      <c r="Z44" s="18">
        <f t="shared" si="2"/>
        <v>0.17</v>
      </c>
      <c r="AA44" s="18">
        <f t="shared" si="2"/>
        <v>0.14000000000000001</v>
      </c>
      <c r="AB44" s="18">
        <f t="shared" si="2"/>
        <v>0.17499999999999999</v>
      </c>
      <c r="AC44" s="18">
        <f t="shared" si="2"/>
        <v>0.185</v>
      </c>
      <c r="AD44" s="18">
        <f t="shared" si="2"/>
        <v>0.16</v>
      </c>
      <c r="AE44" s="18">
        <f t="shared" si="2"/>
        <v>0.19500000000000001</v>
      </c>
      <c r="AF44" s="18"/>
      <c r="AG44" s="18"/>
      <c r="AH44" s="18"/>
      <c r="AI44" s="57">
        <f t="shared" si="4"/>
        <v>1.4650000000000001</v>
      </c>
      <c r="AJ44" s="39"/>
    </row>
    <row r="45" spans="2:36" ht="15" customHeight="1" x14ac:dyDescent="0.25">
      <c r="B45" s="60" t="s">
        <v>53</v>
      </c>
      <c r="C45" s="21" t="s">
        <v>50</v>
      </c>
      <c r="D45" s="22" t="s">
        <v>27</v>
      </c>
      <c r="E45" s="22"/>
      <c r="F45" s="23">
        <v>500</v>
      </c>
      <c r="G45" s="15">
        <v>85</v>
      </c>
      <c r="H45" s="15">
        <v>45</v>
      </c>
      <c r="I45" s="15">
        <v>62</v>
      </c>
      <c r="J45" s="15">
        <v>65</v>
      </c>
      <c r="K45" s="15">
        <v>53</v>
      </c>
      <c r="L45" s="15">
        <v>57</v>
      </c>
      <c r="M45" s="15">
        <v>54</v>
      </c>
      <c r="N45" s="15">
        <v>36</v>
      </c>
      <c r="O45" s="15">
        <v>49</v>
      </c>
      <c r="P45" s="15"/>
      <c r="Q45" s="15"/>
      <c r="R45" s="145"/>
      <c r="S45" s="165">
        <f t="shared" si="3"/>
        <v>506</v>
      </c>
      <c r="T45" s="128"/>
      <c r="U45" s="17"/>
      <c r="V45" s="17"/>
      <c r="W45" s="18">
        <f>SUM($G45:G45)/$F45</f>
        <v>0.17</v>
      </c>
      <c r="X45" s="18">
        <f>SUM($G45:H45)/$F45</f>
        <v>0.26</v>
      </c>
      <c r="Y45" s="18">
        <f>SUM($G45:I45)/$F45</f>
        <v>0.38400000000000001</v>
      </c>
      <c r="Z45" s="18">
        <f>SUM($G45:J45)/$F45</f>
        <v>0.51400000000000001</v>
      </c>
      <c r="AA45" s="18">
        <f>SUM($G45:K45)/$F45</f>
        <v>0.62</v>
      </c>
      <c r="AB45" s="18">
        <f>SUM($G45:L45)/$F45</f>
        <v>0.73399999999999999</v>
      </c>
      <c r="AC45" s="18">
        <f>SUM($G45:M45)/$F45</f>
        <v>0.84199999999999997</v>
      </c>
      <c r="AD45" s="18">
        <f>SUM($G45:N45)/$F45</f>
        <v>0.91400000000000003</v>
      </c>
      <c r="AE45" s="18">
        <f>SUM($G45:O45)/$F45</f>
        <v>1.012</v>
      </c>
      <c r="AF45" s="18"/>
      <c r="AG45" s="18"/>
      <c r="AH45" s="18"/>
      <c r="AI45" s="57">
        <f t="shared" si="4"/>
        <v>5.4499999999999993</v>
      </c>
      <c r="AJ45" s="39"/>
    </row>
    <row r="46" spans="2:36" ht="15" customHeight="1" x14ac:dyDescent="0.25">
      <c r="B46" s="60" t="s">
        <v>51</v>
      </c>
      <c r="C46" s="21" t="s">
        <v>52</v>
      </c>
      <c r="D46" s="22"/>
      <c r="E46" s="22" t="s">
        <v>27</v>
      </c>
      <c r="F46" s="23">
        <v>150</v>
      </c>
      <c r="G46" s="15">
        <v>31</v>
      </c>
      <c r="H46" s="15">
        <v>23</v>
      </c>
      <c r="I46" s="15">
        <v>27</v>
      </c>
      <c r="J46" s="15">
        <v>30</v>
      </c>
      <c r="K46" s="15">
        <v>23</v>
      </c>
      <c r="L46" s="15">
        <v>28</v>
      </c>
      <c r="M46" s="15">
        <v>21</v>
      </c>
      <c r="N46" s="15">
        <v>19</v>
      </c>
      <c r="O46" s="15">
        <v>20</v>
      </c>
      <c r="P46" s="15"/>
      <c r="Q46" s="15"/>
      <c r="R46" s="145"/>
      <c r="S46" s="165">
        <f t="shared" si="3"/>
        <v>222</v>
      </c>
      <c r="T46" s="128"/>
      <c r="U46" s="17"/>
      <c r="V46" s="37"/>
      <c r="W46" s="18">
        <f t="shared" si="2"/>
        <v>0.20666666666666667</v>
      </c>
      <c r="X46" s="18">
        <f t="shared" si="2"/>
        <v>0.15333333333333332</v>
      </c>
      <c r="Y46" s="18">
        <f t="shared" si="2"/>
        <v>0.18</v>
      </c>
      <c r="Z46" s="18">
        <f t="shared" si="2"/>
        <v>0.2</v>
      </c>
      <c r="AA46" s="18">
        <f t="shared" si="2"/>
        <v>0.15333333333333332</v>
      </c>
      <c r="AB46" s="18">
        <f t="shared" si="2"/>
        <v>0.18666666666666668</v>
      </c>
      <c r="AC46" s="18">
        <f t="shared" si="2"/>
        <v>0.14000000000000001</v>
      </c>
      <c r="AD46" s="18">
        <f t="shared" si="2"/>
        <v>0.12666666666666668</v>
      </c>
      <c r="AE46" s="18">
        <f t="shared" si="2"/>
        <v>0.13333333333333333</v>
      </c>
      <c r="AF46" s="18"/>
      <c r="AG46" s="18"/>
      <c r="AH46" s="18"/>
      <c r="AI46" s="57">
        <f t="shared" si="4"/>
        <v>1.4800000000000002</v>
      </c>
      <c r="AJ46" s="39"/>
    </row>
    <row r="47" spans="2:36" ht="15" customHeight="1" x14ac:dyDescent="0.25">
      <c r="B47" s="60" t="s">
        <v>54</v>
      </c>
      <c r="C47" s="21" t="s">
        <v>50</v>
      </c>
      <c r="D47" s="22" t="s">
        <v>27</v>
      </c>
      <c r="E47" s="22"/>
      <c r="F47" s="23">
        <v>40</v>
      </c>
      <c r="G47" s="15">
        <v>8</v>
      </c>
      <c r="H47" s="15">
        <v>2</v>
      </c>
      <c r="I47" s="15">
        <v>0</v>
      </c>
      <c r="J47" s="15">
        <v>3</v>
      </c>
      <c r="K47" s="15">
        <v>6</v>
      </c>
      <c r="L47" s="15">
        <v>10</v>
      </c>
      <c r="M47" s="15">
        <v>12</v>
      </c>
      <c r="N47" s="15">
        <v>7</v>
      </c>
      <c r="O47" s="15">
        <v>5</v>
      </c>
      <c r="P47" s="15"/>
      <c r="Q47" s="15"/>
      <c r="R47" s="145"/>
      <c r="S47" s="165">
        <f t="shared" si="3"/>
        <v>53</v>
      </c>
      <c r="T47" s="128"/>
      <c r="U47" s="17"/>
      <c r="V47" s="17"/>
      <c r="W47" s="18">
        <f>SUM($G47:G47)/$F47</f>
        <v>0.2</v>
      </c>
      <c r="X47" s="18">
        <f>SUM($G47:H47)/$F47</f>
        <v>0.25</v>
      </c>
      <c r="Y47" s="18">
        <f>SUM($G47:I47)/$F47</f>
        <v>0.25</v>
      </c>
      <c r="Z47" s="18">
        <f>SUM($G47:J47)/$F47</f>
        <v>0.32500000000000001</v>
      </c>
      <c r="AA47" s="18">
        <f>SUM($G47:K47)/$F47</f>
        <v>0.47499999999999998</v>
      </c>
      <c r="AB47" s="18">
        <f>SUM($G47:L47)/$F47</f>
        <v>0.72499999999999998</v>
      </c>
      <c r="AC47" s="18">
        <f>SUM($G47:M47)/$F47</f>
        <v>1.0249999999999999</v>
      </c>
      <c r="AD47" s="18">
        <f>SUM($G47:N47)/$F47</f>
        <v>1.2</v>
      </c>
      <c r="AE47" s="18">
        <f>SUM($G47:O47)/$F47</f>
        <v>1.325</v>
      </c>
      <c r="AF47" s="18"/>
      <c r="AG47" s="18"/>
      <c r="AH47" s="18"/>
      <c r="AI47" s="57">
        <f t="shared" si="4"/>
        <v>5.7750000000000004</v>
      </c>
      <c r="AJ47" s="39"/>
    </row>
    <row r="48" spans="2:36" ht="15" customHeight="1" x14ac:dyDescent="0.25">
      <c r="B48" s="60" t="s">
        <v>51</v>
      </c>
      <c r="C48" s="21" t="s">
        <v>52</v>
      </c>
      <c r="D48" s="22"/>
      <c r="E48" s="22" t="s">
        <v>27</v>
      </c>
      <c r="F48" s="23">
        <v>10</v>
      </c>
      <c r="G48" s="15">
        <v>3</v>
      </c>
      <c r="H48" s="15">
        <v>1</v>
      </c>
      <c r="I48" s="15">
        <v>0</v>
      </c>
      <c r="J48" s="15">
        <v>2</v>
      </c>
      <c r="K48" s="15">
        <v>2</v>
      </c>
      <c r="L48" s="15">
        <v>3</v>
      </c>
      <c r="M48" s="15">
        <v>4</v>
      </c>
      <c r="N48" s="15">
        <v>3</v>
      </c>
      <c r="O48" s="15">
        <v>3</v>
      </c>
      <c r="P48" s="15"/>
      <c r="Q48" s="15"/>
      <c r="R48" s="145"/>
      <c r="S48" s="165">
        <f t="shared" si="3"/>
        <v>21</v>
      </c>
      <c r="T48" s="128"/>
      <c r="U48" s="17"/>
      <c r="V48" s="17"/>
      <c r="W48" s="18">
        <f t="shared" si="2"/>
        <v>0.3</v>
      </c>
      <c r="X48" s="18">
        <f t="shared" si="2"/>
        <v>0.1</v>
      </c>
      <c r="Y48" s="18">
        <f t="shared" si="2"/>
        <v>0</v>
      </c>
      <c r="Z48" s="18">
        <f t="shared" si="2"/>
        <v>0.2</v>
      </c>
      <c r="AA48" s="18">
        <f t="shared" si="2"/>
        <v>0.2</v>
      </c>
      <c r="AB48" s="18">
        <f t="shared" si="2"/>
        <v>0.3</v>
      </c>
      <c r="AC48" s="18">
        <f t="shared" si="2"/>
        <v>0.4</v>
      </c>
      <c r="AD48" s="18">
        <f t="shared" si="2"/>
        <v>0.3</v>
      </c>
      <c r="AE48" s="18">
        <f t="shared" si="2"/>
        <v>0.3</v>
      </c>
      <c r="AF48" s="18"/>
      <c r="AG48" s="18"/>
      <c r="AH48" s="18"/>
      <c r="AI48" s="57">
        <f t="shared" si="4"/>
        <v>2.1</v>
      </c>
      <c r="AJ48" s="39"/>
    </row>
    <row r="49" spans="2:36" ht="15" customHeight="1" x14ac:dyDescent="0.25">
      <c r="B49" s="60" t="s">
        <v>55</v>
      </c>
      <c r="C49" s="21" t="s">
        <v>50</v>
      </c>
      <c r="D49" s="22" t="s">
        <v>27</v>
      </c>
      <c r="E49" s="22"/>
      <c r="F49" s="23">
        <v>150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/>
      <c r="Q49" s="15"/>
      <c r="R49" s="145"/>
      <c r="S49" s="165">
        <f t="shared" si="3"/>
        <v>0</v>
      </c>
      <c r="T49" s="128"/>
      <c r="U49" s="17"/>
      <c r="V49" s="17"/>
      <c r="W49" s="18">
        <f>SUM($G49:G49)/$F49</f>
        <v>0</v>
      </c>
      <c r="X49" s="18">
        <f>SUM($G49:H49)/$F49</f>
        <v>0</v>
      </c>
      <c r="Y49" s="18">
        <f>SUM($G49:I49)/$F49</f>
        <v>0</v>
      </c>
      <c r="Z49" s="18">
        <f>SUM($G49:J49)/$F49</f>
        <v>0</v>
      </c>
      <c r="AA49" s="18">
        <f>SUM($G49:K49)/$F49</f>
        <v>0</v>
      </c>
      <c r="AB49" s="18">
        <f>SUM($G49:L49)/$F49</f>
        <v>0</v>
      </c>
      <c r="AC49" s="18">
        <f>SUM($G49:M49)/$F49</f>
        <v>0</v>
      </c>
      <c r="AD49" s="18">
        <f>SUM($G49:N49)/$F49</f>
        <v>0</v>
      </c>
      <c r="AE49" s="18">
        <f>SUM($G49:O49)/$F49</f>
        <v>0</v>
      </c>
      <c r="AF49" s="18"/>
      <c r="AG49" s="18"/>
      <c r="AH49" s="18"/>
      <c r="AI49" s="57">
        <f t="shared" si="4"/>
        <v>0</v>
      </c>
      <c r="AJ49" s="39"/>
    </row>
    <row r="50" spans="2:36" ht="15" customHeight="1" thickBot="1" x14ac:dyDescent="0.3">
      <c r="B50" s="64" t="s">
        <v>51</v>
      </c>
      <c r="C50" s="65" t="s">
        <v>56</v>
      </c>
      <c r="D50" s="66"/>
      <c r="E50" s="66" t="s">
        <v>27</v>
      </c>
      <c r="F50" s="76">
        <v>50</v>
      </c>
      <c r="G50" s="15">
        <v>0</v>
      </c>
      <c r="H50" s="15">
        <v>0</v>
      </c>
      <c r="I50" s="15">
        <v>0</v>
      </c>
      <c r="J50" s="67">
        <v>0</v>
      </c>
      <c r="K50" s="67">
        <v>0</v>
      </c>
      <c r="L50" s="67">
        <v>0</v>
      </c>
      <c r="M50" s="112">
        <v>0</v>
      </c>
      <c r="N50" s="67">
        <v>0</v>
      </c>
      <c r="O50" s="67">
        <v>0</v>
      </c>
      <c r="P50" s="67"/>
      <c r="Q50" s="67"/>
      <c r="R50" s="146"/>
      <c r="S50" s="166">
        <f t="shared" si="3"/>
        <v>0</v>
      </c>
      <c r="T50" s="79"/>
      <c r="U50" s="80"/>
      <c r="V50" s="80"/>
      <c r="W50" s="81">
        <f t="shared" si="2"/>
        <v>0</v>
      </c>
      <c r="X50" s="81">
        <f t="shared" si="2"/>
        <v>0</v>
      </c>
      <c r="Y50" s="81">
        <f t="shared" si="2"/>
        <v>0</v>
      </c>
      <c r="Z50" s="81">
        <f t="shared" si="2"/>
        <v>0</v>
      </c>
      <c r="AA50" s="81">
        <f t="shared" si="2"/>
        <v>0</v>
      </c>
      <c r="AB50" s="81">
        <f t="shared" si="2"/>
        <v>0</v>
      </c>
      <c r="AC50" s="81">
        <f t="shared" si="2"/>
        <v>0</v>
      </c>
      <c r="AD50" s="81">
        <f t="shared" si="2"/>
        <v>0</v>
      </c>
      <c r="AE50" s="81">
        <f t="shared" si="2"/>
        <v>0</v>
      </c>
      <c r="AF50" s="81"/>
      <c r="AG50" s="81"/>
      <c r="AH50" s="81"/>
      <c r="AI50" s="70">
        <f t="shared" si="4"/>
        <v>0</v>
      </c>
      <c r="AJ50" s="39"/>
    </row>
    <row r="51" spans="2:36" ht="15" customHeight="1" thickBot="1" x14ac:dyDescent="0.3">
      <c r="B51" s="149" t="s">
        <v>96</v>
      </c>
      <c r="C51" s="149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1"/>
      <c r="P51" s="150"/>
      <c r="Q51" s="150"/>
      <c r="R51" s="150"/>
      <c r="S51" s="152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2"/>
      <c r="AF51" s="133"/>
      <c r="AG51" s="133"/>
      <c r="AH51" s="133"/>
      <c r="AI51" s="134"/>
      <c r="AJ51" s="41"/>
    </row>
    <row r="52" spans="2:36" ht="15" customHeight="1" x14ac:dyDescent="0.25">
      <c r="B52" s="175" t="s">
        <v>57</v>
      </c>
      <c r="C52" s="42" t="s">
        <v>26</v>
      </c>
      <c r="D52" s="43" t="s">
        <v>27</v>
      </c>
      <c r="E52" s="43"/>
      <c r="F52" s="44">
        <v>55</v>
      </c>
      <c r="G52" s="45">
        <v>6</v>
      </c>
      <c r="H52" s="45">
        <v>3</v>
      </c>
      <c r="I52" s="45">
        <v>4</v>
      </c>
      <c r="J52" s="46">
        <v>8</v>
      </c>
      <c r="K52" s="45">
        <v>4</v>
      </c>
      <c r="L52" s="45">
        <v>5</v>
      </c>
      <c r="M52" s="176">
        <v>4</v>
      </c>
      <c r="N52" s="176">
        <v>7</v>
      </c>
      <c r="O52" s="45">
        <v>7</v>
      </c>
      <c r="P52" s="45"/>
      <c r="Q52" s="47"/>
      <c r="R52" s="143"/>
      <c r="S52" s="157">
        <f t="shared" ref="S52:S65" si="5">SUM(G52:R52)</f>
        <v>48</v>
      </c>
      <c r="T52" s="48"/>
      <c r="U52" s="48"/>
      <c r="V52" s="48"/>
      <c r="W52" s="49">
        <f>SUM($G52:G52)/$F52</f>
        <v>0.10909090909090909</v>
      </c>
      <c r="X52" s="49">
        <f>SUM($G52:H52)/$F52</f>
        <v>0.16363636363636364</v>
      </c>
      <c r="Y52" s="49">
        <f>SUM($G52:I52)/$F52</f>
        <v>0.23636363636363636</v>
      </c>
      <c r="Z52" s="49">
        <f>SUM($G52:J52)/$F52</f>
        <v>0.38181818181818183</v>
      </c>
      <c r="AA52" s="49">
        <f>SUM($G52:K52)/$F52</f>
        <v>0.45454545454545453</v>
      </c>
      <c r="AB52" s="49">
        <f>SUM($G52:L52)/$F52</f>
        <v>0.54545454545454541</v>
      </c>
      <c r="AC52" s="49">
        <f>SUM($G52:M52)/$F52</f>
        <v>0.61818181818181817</v>
      </c>
      <c r="AD52" s="49">
        <f>SUM($G52:N52)/$F52</f>
        <v>0.74545454545454548</v>
      </c>
      <c r="AE52" s="49">
        <f>SUM($G52:O52)/$F52</f>
        <v>0.87272727272727268</v>
      </c>
      <c r="AF52" s="49"/>
      <c r="AG52" s="49"/>
      <c r="AH52" s="49"/>
      <c r="AI52" s="50">
        <f t="shared" ref="AI52:AI65" si="6">SUM(W52:AH52)</f>
        <v>4.127272727272727</v>
      </c>
      <c r="AJ52" s="41"/>
    </row>
    <row r="53" spans="2:36" ht="15" customHeight="1" x14ac:dyDescent="0.25">
      <c r="B53" s="51" t="s">
        <v>58</v>
      </c>
      <c r="C53" s="21" t="s">
        <v>26</v>
      </c>
      <c r="D53" s="22"/>
      <c r="E53" s="22" t="s">
        <v>27</v>
      </c>
      <c r="F53" s="23">
        <v>85</v>
      </c>
      <c r="G53" s="24">
        <v>11</v>
      </c>
      <c r="H53" s="52">
        <v>7</v>
      </c>
      <c r="I53" s="52">
        <v>9</v>
      </c>
      <c r="J53" s="15">
        <v>8</v>
      </c>
      <c r="K53" s="24">
        <v>11</v>
      </c>
      <c r="L53" s="24">
        <v>13</v>
      </c>
      <c r="M53" s="53">
        <v>11</v>
      </c>
      <c r="N53" s="53">
        <v>12</v>
      </c>
      <c r="O53" s="59">
        <v>13</v>
      </c>
      <c r="P53" s="52"/>
      <c r="Q53" s="54"/>
      <c r="R53" s="155"/>
      <c r="S53" s="167">
        <f t="shared" si="5"/>
        <v>95</v>
      </c>
      <c r="T53" s="55"/>
      <c r="U53" s="55"/>
      <c r="V53" s="55"/>
      <c r="W53" s="56">
        <f>SUM($G53:G53)/$F53</f>
        <v>0.12941176470588237</v>
      </c>
      <c r="X53" s="56">
        <f>SUM($G53:H53)/$F53</f>
        <v>0.21176470588235294</v>
      </c>
      <c r="Y53" s="56">
        <f>SUM($G53:I53)/$F53</f>
        <v>0.31764705882352939</v>
      </c>
      <c r="Z53" s="56">
        <f>SUM($G53:J53)/$F53</f>
        <v>0.41176470588235292</v>
      </c>
      <c r="AA53" s="56">
        <f>SUM($G53:K53)/$F53</f>
        <v>0.54117647058823526</v>
      </c>
      <c r="AB53" s="56">
        <f>SUM($G53:L53)/$F53</f>
        <v>0.69411764705882351</v>
      </c>
      <c r="AC53" s="56">
        <f>SUM($G53:M53)/$F53</f>
        <v>0.82352941176470584</v>
      </c>
      <c r="AD53" s="56">
        <f>SUM($G53:N53)/$F53</f>
        <v>0.96470588235294119</v>
      </c>
      <c r="AE53" s="56">
        <f>SUM($G53:O53)/$F53</f>
        <v>1.1176470588235294</v>
      </c>
      <c r="AF53" s="56"/>
      <c r="AG53" s="56"/>
      <c r="AH53" s="56"/>
      <c r="AI53" s="57">
        <f t="shared" si="6"/>
        <v>5.2117647058823522</v>
      </c>
      <c r="AJ53" s="41"/>
    </row>
    <row r="54" spans="2:36" ht="15" customHeight="1" x14ac:dyDescent="0.25">
      <c r="B54" s="58" t="s">
        <v>59</v>
      </c>
      <c r="C54" s="21" t="s">
        <v>26</v>
      </c>
      <c r="D54" s="22" t="s">
        <v>27</v>
      </c>
      <c r="E54" s="22"/>
      <c r="F54" s="23">
        <v>40</v>
      </c>
      <c r="G54" s="24">
        <v>93</v>
      </c>
      <c r="H54" s="52">
        <v>51</v>
      </c>
      <c r="I54" s="52">
        <v>44</v>
      </c>
      <c r="J54" s="59">
        <v>59</v>
      </c>
      <c r="K54" s="24">
        <v>56</v>
      </c>
      <c r="L54" s="24">
        <v>63</v>
      </c>
      <c r="M54" s="52">
        <v>82</v>
      </c>
      <c r="N54" s="24">
        <v>69</v>
      </c>
      <c r="O54" s="59">
        <v>70</v>
      </c>
      <c r="P54" s="15"/>
      <c r="Q54" s="59"/>
      <c r="R54" s="155"/>
      <c r="S54" s="167">
        <f>SUM(G54:R54)</f>
        <v>587</v>
      </c>
      <c r="T54" s="55"/>
      <c r="U54" s="55"/>
      <c r="V54" s="55"/>
      <c r="W54" s="56">
        <f>SUM($G54:G54)/$F54</f>
        <v>2.3250000000000002</v>
      </c>
      <c r="X54" s="56">
        <f>SUM($H54:H54)/$F54</f>
        <v>1.2749999999999999</v>
      </c>
      <c r="Y54" s="56">
        <f>SUM($H54:I54)/$F54</f>
        <v>2.375</v>
      </c>
      <c r="Z54" s="56">
        <f>SUM($H54:J54)/$F54</f>
        <v>3.85</v>
      </c>
      <c r="AA54" s="56">
        <f>SUM($H54:K54)/$F54</f>
        <v>5.25</v>
      </c>
      <c r="AB54" s="56">
        <f>SUM($H54:L54)/$F54</f>
        <v>6.8250000000000002</v>
      </c>
      <c r="AC54" s="56">
        <f>SUM($H54:M54)/$F54</f>
        <v>8.875</v>
      </c>
      <c r="AD54" s="56">
        <f>SUM($H54:N54)/$F54</f>
        <v>10.6</v>
      </c>
      <c r="AE54" s="56">
        <f>SUM($H54:O54)/$F54</f>
        <v>12.35</v>
      </c>
      <c r="AF54" s="56"/>
      <c r="AG54" s="56"/>
      <c r="AH54" s="56"/>
      <c r="AI54" s="57">
        <f t="shared" si="6"/>
        <v>53.725000000000001</v>
      </c>
      <c r="AJ54" s="41"/>
    </row>
    <row r="55" spans="2:36" ht="15" customHeight="1" x14ac:dyDescent="0.25">
      <c r="B55" s="60" t="s">
        <v>60</v>
      </c>
      <c r="C55" s="21" t="s">
        <v>26</v>
      </c>
      <c r="D55" s="22" t="s">
        <v>27</v>
      </c>
      <c r="E55" s="22"/>
      <c r="F55" s="23">
        <v>520</v>
      </c>
      <c r="G55" s="52">
        <v>14</v>
      </c>
      <c r="H55" s="52">
        <v>2</v>
      </c>
      <c r="I55" s="61">
        <v>0</v>
      </c>
      <c r="J55" s="59">
        <v>28</v>
      </c>
      <c r="K55" s="24">
        <v>38</v>
      </c>
      <c r="L55" s="24">
        <v>38</v>
      </c>
      <c r="M55" s="61">
        <v>16</v>
      </c>
      <c r="N55" s="24">
        <v>26</v>
      </c>
      <c r="O55" s="24">
        <v>33</v>
      </c>
      <c r="P55" s="15"/>
      <c r="Q55" s="59"/>
      <c r="R55" s="155"/>
      <c r="S55" s="167">
        <f t="shared" si="5"/>
        <v>195</v>
      </c>
      <c r="T55" s="55"/>
      <c r="U55" s="55"/>
      <c r="V55" s="55"/>
      <c r="W55" s="56">
        <f>SUM($G54:G54)/$F55</f>
        <v>0.17884615384615385</v>
      </c>
      <c r="X55" s="56">
        <f>SUM($G54:H54)/$F55</f>
        <v>0.27692307692307694</v>
      </c>
      <c r="Y55" s="56">
        <f>SUM($G54:I54)/$F55</f>
        <v>0.36153846153846153</v>
      </c>
      <c r="Z55" s="56">
        <f>SUM($G54:J54)/$F55</f>
        <v>0.47499999999999998</v>
      </c>
      <c r="AA55" s="56">
        <f>SUM($G54:K54)/$F55</f>
        <v>0.58269230769230773</v>
      </c>
      <c r="AB55" s="56">
        <f>SUM($G54:L54)/$F55</f>
        <v>0.7038461538461539</v>
      </c>
      <c r="AC55" s="56">
        <f>SUM($G54:M54)/$F55</f>
        <v>0.86153846153846159</v>
      </c>
      <c r="AD55" s="56">
        <f>SUM($G54:N54)/$F55</f>
        <v>0.99423076923076925</v>
      </c>
      <c r="AE55" s="56">
        <f>SUM($G54:O54)/$F55</f>
        <v>1.1288461538461538</v>
      </c>
      <c r="AF55" s="56"/>
      <c r="AG55" s="56"/>
      <c r="AH55" s="56"/>
      <c r="AI55" s="57">
        <f t="shared" si="6"/>
        <v>5.5634615384615387</v>
      </c>
      <c r="AJ55" s="41"/>
    </row>
    <row r="56" spans="2:36" ht="15" customHeight="1" x14ac:dyDescent="0.25">
      <c r="B56" s="62" t="s">
        <v>61</v>
      </c>
      <c r="C56" s="21" t="s">
        <v>26</v>
      </c>
      <c r="D56" s="22" t="s">
        <v>27</v>
      </c>
      <c r="E56" s="22"/>
      <c r="F56" s="63">
        <v>350</v>
      </c>
      <c r="G56" s="24">
        <v>53</v>
      </c>
      <c r="H56" s="61">
        <v>27</v>
      </c>
      <c r="I56" s="61">
        <v>28</v>
      </c>
      <c r="J56" s="24">
        <v>5</v>
      </c>
      <c r="K56" s="27">
        <v>3</v>
      </c>
      <c r="L56" s="24">
        <v>0</v>
      </c>
      <c r="M56" s="61">
        <v>54</v>
      </c>
      <c r="N56" s="27">
        <v>25</v>
      </c>
      <c r="O56" s="27">
        <v>42</v>
      </c>
      <c r="P56" s="15"/>
      <c r="Q56" s="27"/>
      <c r="R56" s="155"/>
      <c r="S56" s="167">
        <f t="shared" si="5"/>
        <v>237</v>
      </c>
      <c r="T56" s="55"/>
      <c r="U56" s="55"/>
      <c r="V56" s="55"/>
      <c r="W56" s="56">
        <f>SUM($G55:G55)/$F56</f>
        <v>0.04</v>
      </c>
      <c r="X56" s="56">
        <f>SUM($G55:H55)/$F56</f>
        <v>4.5714285714285714E-2</v>
      </c>
      <c r="Y56" s="56">
        <f>SUM($G55:I55)/$F56</f>
        <v>4.5714285714285714E-2</v>
      </c>
      <c r="Z56" s="56">
        <f>SUM($G55:J55)/$F56</f>
        <v>0.12571428571428572</v>
      </c>
      <c r="AA56" s="56">
        <f>SUM($G55:K55)/$F56</f>
        <v>0.23428571428571429</v>
      </c>
      <c r="AB56" s="56">
        <f>SUM($G55:L55)/$F56</f>
        <v>0.34285714285714286</v>
      </c>
      <c r="AC56" s="56">
        <f>SUM($G55:M55)/$F56</f>
        <v>0.38857142857142857</v>
      </c>
      <c r="AD56" s="56">
        <f>SUM($G55:N55)/$F56</f>
        <v>0.46285714285714286</v>
      </c>
      <c r="AE56" s="56">
        <f>SUM($G55:O55)/$F56</f>
        <v>0.55714285714285716</v>
      </c>
      <c r="AF56" s="56"/>
      <c r="AG56" s="56"/>
      <c r="AH56" s="56"/>
      <c r="AI56" s="57">
        <f t="shared" si="6"/>
        <v>2.2428571428571429</v>
      </c>
      <c r="AJ56" s="41"/>
    </row>
    <row r="57" spans="2:36" ht="15" customHeight="1" x14ac:dyDescent="0.25">
      <c r="B57" s="60" t="s">
        <v>62</v>
      </c>
      <c r="C57" s="21" t="s">
        <v>26</v>
      </c>
      <c r="D57" s="22" t="s">
        <v>27</v>
      </c>
      <c r="E57" s="22"/>
      <c r="F57" s="23">
        <v>300</v>
      </c>
      <c r="G57" s="24">
        <v>40</v>
      </c>
      <c r="H57" s="61">
        <v>28</v>
      </c>
      <c r="I57" s="61">
        <v>24</v>
      </c>
      <c r="J57" s="24">
        <v>36</v>
      </c>
      <c r="K57" s="24">
        <v>31</v>
      </c>
      <c r="L57" s="27">
        <v>34</v>
      </c>
      <c r="M57" s="61">
        <v>38</v>
      </c>
      <c r="N57" s="24">
        <v>24</v>
      </c>
      <c r="O57" s="24">
        <v>33</v>
      </c>
      <c r="P57" s="15"/>
      <c r="Q57" s="24"/>
      <c r="R57" s="155"/>
      <c r="S57" s="167">
        <f t="shared" si="5"/>
        <v>288</v>
      </c>
      <c r="T57" s="55"/>
      <c r="U57" s="55"/>
      <c r="V57" s="55"/>
      <c r="W57" s="56">
        <f>SUM($G56:G56)/$F57</f>
        <v>0.17666666666666667</v>
      </c>
      <c r="X57" s="56">
        <f>SUM($G56:H56)/$F57</f>
        <v>0.26666666666666666</v>
      </c>
      <c r="Y57" s="56">
        <f>SUM($G56:I56)/$F57</f>
        <v>0.36</v>
      </c>
      <c r="Z57" s="56">
        <f>SUM($G56:J56)/$F57</f>
        <v>0.37666666666666665</v>
      </c>
      <c r="AA57" s="56">
        <f>SUM($G56:K56)/$F57</f>
        <v>0.38666666666666666</v>
      </c>
      <c r="AB57" s="56">
        <f>SUM($G56:L56)/$F57</f>
        <v>0.38666666666666666</v>
      </c>
      <c r="AC57" s="56">
        <f>SUM($G56:M56)/$F57</f>
        <v>0.56666666666666665</v>
      </c>
      <c r="AD57" s="56">
        <f>SUM($G56:N56)/$F57</f>
        <v>0.65</v>
      </c>
      <c r="AE57" s="56">
        <f>SUM($G56:O56)/$F57</f>
        <v>0.79</v>
      </c>
      <c r="AF57" s="56"/>
      <c r="AG57" s="56"/>
      <c r="AH57" s="56"/>
      <c r="AI57" s="57">
        <f t="shared" si="6"/>
        <v>3.96</v>
      </c>
      <c r="AJ57" s="41"/>
    </row>
    <row r="58" spans="2:36" ht="15" customHeight="1" x14ac:dyDescent="0.25">
      <c r="B58" s="60" t="s">
        <v>63</v>
      </c>
      <c r="C58" s="21" t="s">
        <v>26</v>
      </c>
      <c r="D58" s="22" t="s">
        <v>27</v>
      </c>
      <c r="E58" s="22"/>
      <c r="F58" s="23">
        <v>240</v>
      </c>
      <c r="G58" s="24">
        <v>44</v>
      </c>
      <c r="H58" s="61">
        <v>35</v>
      </c>
      <c r="I58" s="24">
        <v>24</v>
      </c>
      <c r="J58" s="24">
        <v>27</v>
      </c>
      <c r="K58" s="24">
        <v>26</v>
      </c>
      <c r="L58" s="24">
        <v>34</v>
      </c>
      <c r="M58" s="52">
        <v>41</v>
      </c>
      <c r="N58" s="24">
        <v>33</v>
      </c>
      <c r="O58" s="24">
        <v>21</v>
      </c>
      <c r="P58" s="15"/>
      <c r="Q58" s="24"/>
      <c r="R58" s="155"/>
      <c r="S58" s="167">
        <f t="shared" si="5"/>
        <v>285</v>
      </c>
      <c r="T58" s="55"/>
      <c r="U58" s="55"/>
      <c r="V58" s="55"/>
      <c r="W58" s="56">
        <f>SUM($G57:G57)/$F58</f>
        <v>0.16666666666666666</v>
      </c>
      <c r="X58" s="56">
        <f>SUM($G57:H57)/$F58</f>
        <v>0.28333333333333333</v>
      </c>
      <c r="Y58" s="56">
        <f>SUM($G57:I57)/$F58</f>
        <v>0.38333333333333336</v>
      </c>
      <c r="Z58" s="56">
        <f>SUM($G57:J57)/$F58</f>
        <v>0.53333333333333333</v>
      </c>
      <c r="AA58" s="56">
        <f>SUM($G57:K57)/$F58</f>
        <v>0.66249999999999998</v>
      </c>
      <c r="AB58" s="56">
        <f>SUM($G57:L57)/$F58</f>
        <v>0.8041666666666667</v>
      </c>
      <c r="AC58" s="56">
        <f>SUM($G57:M57)/$F58</f>
        <v>0.96250000000000002</v>
      </c>
      <c r="AD58" s="56">
        <f>SUM($G57:N57)/$F58</f>
        <v>1.0625</v>
      </c>
      <c r="AE58" s="56">
        <f>SUM($G57:O57)/$F58</f>
        <v>1.2</v>
      </c>
      <c r="AF58" s="56"/>
      <c r="AG58" s="56"/>
      <c r="AH58" s="56"/>
      <c r="AI58" s="57">
        <f t="shared" si="6"/>
        <v>6.0583333333333336</v>
      </c>
      <c r="AJ58" s="41"/>
    </row>
    <row r="59" spans="2:36" ht="15" customHeight="1" x14ac:dyDescent="0.25">
      <c r="B59" s="60" t="s">
        <v>64</v>
      </c>
      <c r="C59" s="21" t="s">
        <v>26</v>
      </c>
      <c r="D59" s="22" t="s">
        <v>27</v>
      </c>
      <c r="E59" s="22"/>
      <c r="F59" s="23">
        <v>220</v>
      </c>
      <c r="G59" s="24">
        <v>1395</v>
      </c>
      <c r="H59" s="52">
        <v>826</v>
      </c>
      <c r="I59" s="52">
        <v>634</v>
      </c>
      <c r="J59" s="24">
        <v>761</v>
      </c>
      <c r="K59" s="24">
        <v>827</v>
      </c>
      <c r="L59" s="24">
        <v>1103</v>
      </c>
      <c r="M59" s="52">
        <v>1251</v>
      </c>
      <c r="N59" s="24">
        <v>1025</v>
      </c>
      <c r="O59" s="24">
        <v>1053</v>
      </c>
      <c r="P59" s="15"/>
      <c r="Q59" s="24"/>
      <c r="R59" s="155"/>
      <c r="S59" s="167">
        <f t="shared" si="5"/>
        <v>8875</v>
      </c>
      <c r="T59" s="55"/>
      <c r="U59" s="55"/>
      <c r="V59" s="55"/>
      <c r="W59" s="56">
        <f>SUM($G58:G58)/$F59</f>
        <v>0.2</v>
      </c>
      <c r="X59" s="56">
        <f>SUM($G58:H58)/$F59</f>
        <v>0.35909090909090907</v>
      </c>
      <c r="Y59" s="56">
        <f>SUM($G58:I58)/$F59</f>
        <v>0.4681818181818182</v>
      </c>
      <c r="Z59" s="56">
        <f>SUM($G58:J58)/$F59</f>
        <v>0.59090909090909094</v>
      </c>
      <c r="AA59" s="56">
        <f>SUM($G58:K58)/$F59</f>
        <v>0.70909090909090911</v>
      </c>
      <c r="AB59" s="56">
        <f>SUM($G58:L58)/$F59</f>
        <v>0.86363636363636365</v>
      </c>
      <c r="AC59" s="56">
        <f>SUM($G58:M58)/$F59</f>
        <v>1.05</v>
      </c>
      <c r="AD59" s="56">
        <f>SUM($G58:N58)/$F59</f>
        <v>1.2</v>
      </c>
      <c r="AE59" s="56">
        <f>SUM($G58:O58)/$F59</f>
        <v>1.2954545454545454</v>
      </c>
      <c r="AF59" s="56"/>
      <c r="AG59" s="56"/>
      <c r="AH59" s="56"/>
      <c r="AI59" s="57">
        <f t="shared" si="6"/>
        <v>6.7363636363636363</v>
      </c>
      <c r="AJ59" s="41"/>
    </row>
    <row r="60" spans="2:36" ht="15" customHeight="1" x14ac:dyDescent="0.25">
      <c r="B60" s="60" t="s">
        <v>65</v>
      </c>
      <c r="C60" s="21" t="s">
        <v>26</v>
      </c>
      <c r="D60" s="22" t="s">
        <v>27</v>
      </c>
      <c r="E60" s="22"/>
      <c r="F60" s="23">
        <v>8000</v>
      </c>
      <c r="G60" s="24">
        <v>43</v>
      </c>
      <c r="H60" s="52">
        <v>45</v>
      </c>
      <c r="I60" s="27">
        <v>38</v>
      </c>
      <c r="J60" s="24">
        <v>76</v>
      </c>
      <c r="K60" s="24">
        <v>73</v>
      </c>
      <c r="L60" s="24">
        <v>110</v>
      </c>
      <c r="M60" s="27">
        <v>130</v>
      </c>
      <c r="N60" s="24">
        <v>33</v>
      </c>
      <c r="O60" s="24">
        <v>87</v>
      </c>
      <c r="P60" s="15"/>
      <c r="Q60" s="24"/>
      <c r="R60" s="155"/>
      <c r="S60" s="167">
        <f t="shared" si="5"/>
        <v>635</v>
      </c>
      <c r="T60" s="55"/>
      <c r="U60" s="55"/>
      <c r="V60" s="55"/>
      <c r="W60" s="56">
        <f>SUM($G59:G59)/$F60</f>
        <v>0.174375</v>
      </c>
      <c r="X60" s="56">
        <f>SUM($G59:H59)/$F60</f>
        <v>0.27762500000000001</v>
      </c>
      <c r="Y60" s="56">
        <f>SUM($G59:I59)/$F60</f>
        <v>0.356875</v>
      </c>
      <c r="Z60" s="56">
        <f>SUM($G59:J59)/$F60</f>
        <v>0.45200000000000001</v>
      </c>
      <c r="AA60" s="56">
        <f>SUM($G59:K59)/$F60</f>
        <v>0.55537499999999995</v>
      </c>
      <c r="AB60" s="56">
        <f>SUM($G59:L59)/$F60</f>
        <v>0.69325000000000003</v>
      </c>
      <c r="AC60" s="56">
        <f>SUM($G59:M59)/$F60</f>
        <v>0.84962499999999996</v>
      </c>
      <c r="AD60" s="56">
        <f>SUM($G59:N59)/$F60</f>
        <v>0.97775000000000001</v>
      </c>
      <c r="AE60" s="56">
        <f>SUM($G59:O59)/$F60</f>
        <v>1.109375</v>
      </c>
      <c r="AF60" s="56"/>
      <c r="AG60" s="56"/>
      <c r="AH60" s="56"/>
      <c r="AI60" s="57">
        <f t="shared" si="6"/>
        <v>5.44625</v>
      </c>
      <c r="AJ60" s="41"/>
    </row>
    <row r="61" spans="2:36" ht="15" customHeight="1" x14ac:dyDescent="0.25">
      <c r="B61" s="60" t="s">
        <v>66</v>
      </c>
      <c r="C61" s="21" t="s">
        <v>50</v>
      </c>
      <c r="D61" s="22" t="s">
        <v>27</v>
      </c>
      <c r="E61" s="22"/>
      <c r="F61" s="23">
        <v>3500</v>
      </c>
      <c r="G61" s="24">
        <v>1487</v>
      </c>
      <c r="H61" s="27">
        <v>1016</v>
      </c>
      <c r="I61" s="52">
        <v>858</v>
      </c>
      <c r="J61" s="24">
        <v>963</v>
      </c>
      <c r="K61" s="24">
        <v>1062</v>
      </c>
      <c r="L61" s="24">
        <v>1303</v>
      </c>
      <c r="M61" s="52">
        <v>1414</v>
      </c>
      <c r="N61" s="24">
        <v>1306</v>
      </c>
      <c r="O61" s="24">
        <v>1311</v>
      </c>
      <c r="P61" s="15"/>
      <c r="Q61" s="24"/>
      <c r="R61" s="155"/>
      <c r="S61" s="167">
        <f t="shared" si="5"/>
        <v>10720</v>
      </c>
      <c r="T61" s="55"/>
      <c r="U61" s="55"/>
      <c r="V61" s="55"/>
      <c r="W61" s="56">
        <f>SUM($G60:G60)/$F61</f>
        <v>1.2285714285714285E-2</v>
      </c>
      <c r="X61" s="56">
        <f>SUM($G60:H60)/$F61</f>
        <v>2.5142857142857144E-2</v>
      </c>
      <c r="Y61" s="56">
        <f>SUM($G60:I60)/$F61</f>
        <v>3.5999999999999997E-2</v>
      </c>
      <c r="Z61" s="56">
        <f>SUM($G60:J60)/$F61</f>
        <v>5.7714285714285711E-2</v>
      </c>
      <c r="AA61" s="56">
        <f>SUM($G60:K60)/$F61</f>
        <v>7.857142857142857E-2</v>
      </c>
      <c r="AB61" s="56">
        <f>SUM($G60:L60)/$F61</f>
        <v>0.11</v>
      </c>
      <c r="AC61" s="56">
        <f>SUM($G60:M60)/$F61</f>
        <v>0.14714285714285713</v>
      </c>
      <c r="AD61" s="56">
        <f>SUM($G60:N60)/$F61</f>
        <v>0.15657142857142858</v>
      </c>
      <c r="AE61" s="56">
        <f>SUM($G60:O60)/$F61</f>
        <v>0.18142857142857144</v>
      </c>
      <c r="AF61" s="56"/>
      <c r="AG61" s="56"/>
      <c r="AH61" s="56"/>
      <c r="AI61" s="57">
        <f t="shared" si="6"/>
        <v>0.80485714285714294</v>
      </c>
      <c r="AJ61" s="41"/>
    </row>
    <row r="62" spans="2:36" ht="15" customHeight="1" x14ac:dyDescent="0.25">
      <c r="B62" s="60" t="s">
        <v>67</v>
      </c>
      <c r="C62" s="21" t="s">
        <v>50</v>
      </c>
      <c r="D62" s="22" t="s">
        <v>27</v>
      </c>
      <c r="E62" s="22"/>
      <c r="F62" s="23">
        <v>5000</v>
      </c>
      <c r="G62" s="24">
        <v>662</v>
      </c>
      <c r="H62" s="52">
        <v>394</v>
      </c>
      <c r="I62" s="52">
        <v>333</v>
      </c>
      <c r="J62" s="24">
        <v>333</v>
      </c>
      <c r="K62" s="24">
        <v>416</v>
      </c>
      <c r="L62" s="24">
        <v>487</v>
      </c>
      <c r="M62" s="52">
        <v>599</v>
      </c>
      <c r="N62" s="24">
        <v>501</v>
      </c>
      <c r="O62" s="24">
        <v>537</v>
      </c>
      <c r="P62" s="15"/>
      <c r="Q62" s="24"/>
      <c r="R62" s="155"/>
      <c r="S62" s="167">
        <f t="shared" si="5"/>
        <v>4262</v>
      </c>
      <c r="T62" s="55"/>
      <c r="U62" s="55"/>
      <c r="V62" s="55"/>
      <c r="W62" s="56">
        <f>SUM($G61:G61)/$F62</f>
        <v>0.2974</v>
      </c>
      <c r="X62" s="56">
        <f>SUM($G61:H61)/$F62</f>
        <v>0.50060000000000004</v>
      </c>
      <c r="Y62" s="56">
        <f>SUM($G61:I61)/$F62</f>
        <v>0.67220000000000002</v>
      </c>
      <c r="Z62" s="56">
        <f>SUM($G61:J61)/$F62</f>
        <v>0.86480000000000001</v>
      </c>
      <c r="AA62" s="56">
        <f>SUM($G61:K61)/$F62</f>
        <v>1.0771999999999999</v>
      </c>
      <c r="AB62" s="56">
        <f>SUM($G61:L61)/$F62</f>
        <v>1.3378000000000001</v>
      </c>
      <c r="AC62" s="56">
        <f>SUM($G61:M61)/$F62</f>
        <v>1.6206</v>
      </c>
      <c r="AD62" s="56">
        <f>SUM($G61:N61)/$F62</f>
        <v>1.8817999999999999</v>
      </c>
      <c r="AE62" s="56">
        <f>SUM($G61:O61)/$F62</f>
        <v>2.1440000000000001</v>
      </c>
      <c r="AF62" s="56"/>
      <c r="AG62" s="56"/>
      <c r="AH62" s="56"/>
      <c r="AI62" s="57">
        <f t="shared" si="6"/>
        <v>10.3964</v>
      </c>
      <c r="AJ62" s="41"/>
    </row>
    <row r="63" spans="2:36" ht="15" customHeight="1" x14ac:dyDescent="0.25">
      <c r="B63" s="60" t="s">
        <v>68</v>
      </c>
      <c r="C63" s="21" t="s">
        <v>50</v>
      </c>
      <c r="D63" s="22" t="s">
        <v>27</v>
      </c>
      <c r="E63" s="22"/>
      <c r="F63" s="23">
        <v>3000</v>
      </c>
      <c r="G63" s="24">
        <v>219</v>
      </c>
      <c r="H63" s="52">
        <v>238</v>
      </c>
      <c r="I63" s="52">
        <v>226</v>
      </c>
      <c r="J63" s="24">
        <v>219</v>
      </c>
      <c r="K63" s="24">
        <v>165</v>
      </c>
      <c r="L63" s="24">
        <v>335</v>
      </c>
      <c r="M63" s="52">
        <v>405</v>
      </c>
      <c r="N63" s="59">
        <v>333</v>
      </c>
      <c r="O63" s="59">
        <v>327</v>
      </c>
      <c r="P63" s="254"/>
      <c r="Q63" s="24"/>
      <c r="R63" s="155"/>
      <c r="S63" s="167">
        <f t="shared" si="5"/>
        <v>2467</v>
      </c>
      <c r="T63" s="55"/>
      <c r="U63" s="55"/>
      <c r="V63" s="55"/>
      <c r="W63" s="56">
        <f>SUM($G62:G62)/$F63</f>
        <v>0.22066666666666668</v>
      </c>
      <c r="X63" s="56">
        <f>SUM($G62:H62)/$F63</f>
        <v>0.35199999999999998</v>
      </c>
      <c r="Y63" s="56">
        <f>SUM($G62:I62)/$F63</f>
        <v>0.46300000000000002</v>
      </c>
      <c r="Z63" s="56">
        <f>SUM($G62:J62)/$F63</f>
        <v>0.57399999999999995</v>
      </c>
      <c r="AA63" s="56">
        <f>SUM($G62:K62)/$F63</f>
        <v>0.71266666666666667</v>
      </c>
      <c r="AB63" s="56">
        <f>SUM($G62:L62)/$F63</f>
        <v>0.875</v>
      </c>
      <c r="AC63" s="56">
        <f>SUM($G62:M62)/$F63</f>
        <v>1.0746666666666667</v>
      </c>
      <c r="AD63" s="56">
        <f>SUM($G62:N62)/$F63</f>
        <v>1.2416666666666667</v>
      </c>
      <c r="AE63" s="56">
        <f>SUM($G62:O62)/$F63</f>
        <v>1.4206666666666667</v>
      </c>
      <c r="AF63" s="56"/>
      <c r="AG63" s="56"/>
      <c r="AH63" s="56"/>
      <c r="AI63" s="57">
        <f t="shared" si="6"/>
        <v>6.9343333333333339</v>
      </c>
      <c r="AJ63" s="41"/>
    </row>
    <row r="64" spans="2:36" ht="15" customHeight="1" x14ac:dyDescent="0.25">
      <c r="B64" s="171" t="s">
        <v>69</v>
      </c>
      <c r="C64" s="30" t="s">
        <v>50</v>
      </c>
      <c r="D64" s="31" t="s">
        <v>27</v>
      </c>
      <c r="E64" s="31"/>
      <c r="F64" s="23">
        <v>2000</v>
      </c>
      <c r="G64" s="59">
        <v>286</v>
      </c>
      <c r="H64" s="52">
        <v>180</v>
      </c>
      <c r="I64" s="52">
        <v>153</v>
      </c>
      <c r="J64" s="59">
        <v>191</v>
      </c>
      <c r="K64" s="59">
        <v>174</v>
      </c>
      <c r="L64" s="24">
        <v>232</v>
      </c>
      <c r="M64" s="52">
        <v>322</v>
      </c>
      <c r="N64" s="53">
        <v>231</v>
      </c>
      <c r="O64" s="59">
        <v>224</v>
      </c>
      <c r="P64" s="253"/>
      <c r="Q64" s="59"/>
      <c r="R64" s="155"/>
      <c r="S64" s="167">
        <f t="shared" si="5"/>
        <v>1993</v>
      </c>
      <c r="T64" s="55"/>
      <c r="U64" s="55"/>
      <c r="V64" s="55"/>
      <c r="W64" s="56">
        <f>SUM($G63:G63)/$F64</f>
        <v>0.1095</v>
      </c>
      <c r="X64" s="56">
        <f>SUM($G63:H63)/$F64</f>
        <v>0.22850000000000001</v>
      </c>
      <c r="Y64" s="56">
        <f>SUM($G63:I63)/$F64</f>
        <v>0.34150000000000003</v>
      </c>
      <c r="Z64" s="56">
        <f>SUM($G63:J63)/$F64</f>
        <v>0.45100000000000001</v>
      </c>
      <c r="AA64" s="56">
        <f>SUM($G63:K63)/$F64</f>
        <v>0.53349999999999997</v>
      </c>
      <c r="AB64" s="56">
        <f>SUM($G63:L63)/$F64</f>
        <v>0.70099999999999996</v>
      </c>
      <c r="AC64" s="56">
        <f>SUM($G63:M63)/$F64</f>
        <v>0.90349999999999997</v>
      </c>
      <c r="AD64" s="56">
        <f>SUM($G63:N63)/$F64</f>
        <v>1.07</v>
      </c>
      <c r="AE64" s="56">
        <f>SUM($G63:O63)/$F64</f>
        <v>1.2335</v>
      </c>
      <c r="AF64" s="56"/>
      <c r="AG64" s="56"/>
      <c r="AH64" s="56"/>
      <c r="AI64" s="57">
        <f t="shared" si="6"/>
        <v>5.572000000000001</v>
      </c>
      <c r="AJ64" s="41"/>
    </row>
    <row r="65" spans="1:87" ht="15" customHeight="1" thickBot="1" x14ac:dyDescent="0.3">
      <c r="B65" s="64" t="s">
        <v>70</v>
      </c>
      <c r="C65" s="65" t="s">
        <v>26</v>
      </c>
      <c r="D65" s="66" t="s">
        <v>27</v>
      </c>
      <c r="E65" s="66"/>
      <c r="F65" s="177">
        <v>40</v>
      </c>
      <c r="G65" s="178">
        <v>3</v>
      </c>
      <c r="H65" s="178">
        <v>6</v>
      </c>
      <c r="I65" s="179">
        <v>2</v>
      </c>
      <c r="J65" s="180">
        <v>9</v>
      </c>
      <c r="K65" s="109">
        <v>1</v>
      </c>
      <c r="L65" s="109">
        <v>3</v>
      </c>
      <c r="M65" s="255">
        <v>6</v>
      </c>
      <c r="N65" s="255">
        <v>6</v>
      </c>
      <c r="O65" s="113">
        <v>5</v>
      </c>
      <c r="P65" s="181"/>
      <c r="Q65" s="181"/>
      <c r="R65" s="182"/>
      <c r="S65" s="168">
        <f t="shared" si="5"/>
        <v>41</v>
      </c>
      <c r="T65" s="68"/>
      <c r="U65" s="68"/>
      <c r="V65" s="68"/>
      <c r="W65" s="69">
        <f>SUM($G64:G64)/$F65</f>
        <v>7.15</v>
      </c>
      <c r="X65" s="69">
        <f>SUM($G64:H64)/$F65</f>
        <v>11.65</v>
      </c>
      <c r="Y65" s="69">
        <f>SUM($G64:I64)/$F65</f>
        <v>15.475</v>
      </c>
      <c r="Z65" s="69">
        <f>SUM($G64:J64)/$F65</f>
        <v>20.25</v>
      </c>
      <c r="AA65" s="69">
        <f>SUM($G64:K64)/$F65</f>
        <v>24.6</v>
      </c>
      <c r="AB65" s="69">
        <f>SUM($G64:L64)/$F65</f>
        <v>30.4</v>
      </c>
      <c r="AC65" s="69">
        <f>SUM($G64:M64)/$F65</f>
        <v>38.450000000000003</v>
      </c>
      <c r="AD65" s="69">
        <v>0.9</v>
      </c>
      <c r="AE65" s="69">
        <v>1.9</v>
      </c>
      <c r="AF65" s="69"/>
      <c r="AG65" s="69"/>
      <c r="AH65" s="69"/>
      <c r="AI65" s="70">
        <f t="shared" si="6"/>
        <v>150.77500000000003</v>
      </c>
      <c r="AJ65" s="41"/>
    </row>
    <row r="66" spans="1:87" ht="15" customHeight="1" thickBot="1" x14ac:dyDescent="0.3">
      <c r="B66" s="201" t="s">
        <v>71</v>
      </c>
      <c r="C66" s="202"/>
      <c r="D66" s="202"/>
      <c r="E66" s="202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202"/>
      <c r="R66" s="202"/>
      <c r="S66" s="203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2"/>
      <c r="AJ66" s="34"/>
    </row>
    <row r="67" spans="1:87" ht="15" customHeight="1" x14ac:dyDescent="0.25">
      <c r="B67" s="192" t="s">
        <v>72</v>
      </c>
      <c r="C67" s="13" t="s">
        <v>26</v>
      </c>
      <c r="D67" s="14" t="s">
        <v>27</v>
      </c>
      <c r="E67" s="14"/>
      <c r="F67" s="23">
        <v>6000</v>
      </c>
      <c r="G67" s="24">
        <v>1249</v>
      </c>
      <c r="H67" s="24">
        <v>501</v>
      </c>
      <c r="I67" s="45">
        <v>588</v>
      </c>
      <c r="J67" s="24">
        <v>817</v>
      </c>
      <c r="K67" s="117">
        <v>806</v>
      </c>
      <c r="L67" s="45">
        <v>990</v>
      </c>
      <c r="M67" s="25">
        <v>718</v>
      </c>
      <c r="N67" s="25">
        <v>527</v>
      </c>
      <c r="O67" s="45">
        <v>575</v>
      </c>
      <c r="P67" s="73"/>
      <c r="Q67" s="24"/>
      <c r="R67" s="24"/>
      <c r="S67" s="162">
        <f>SUM(G67:R67)</f>
        <v>6771</v>
      </c>
      <c r="T67" s="74"/>
      <c r="U67" s="75"/>
      <c r="V67" s="75"/>
      <c r="W67" s="49">
        <f>SUM($G67:G67)/$F67</f>
        <v>0.20816666666666667</v>
      </c>
      <c r="X67" s="49">
        <f>SUM($G67:H67)/$F67</f>
        <v>0.29166666666666669</v>
      </c>
      <c r="Y67" s="49">
        <f>SUM($G67:I67)/$F67</f>
        <v>0.38966666666666666</v>
      </c>
      <c r="Z67" s="49">
        <f>SUM($G67:J67)/$F67</f>
        <v>0.52583333333333337</v>
      </c>
      <c r="AA67" s="49">
        <f>SUM($G67:K67)/$F67</f>
        <v>0.66016666666666668</v>
      </c>
      <c r="AB67" s="49">
        <f>SUM($G67:L67)/$F67</f>
        <v>0.82516666666666671</v>
      </c>
      <c r="AC67" s="49">
        <f>SUM($G67:M67)/$F67</f>
        <v>0.9448333333333333</v>
      </c>
      <c r="AD67" s="49">
        <f>SUM($G67:N67)/$F67</f>
        <v>1.0326666666666666</v>
      </c>
      <c r="AE67" s="49">
        <f>SUM($G67:O67)/$F67</f>
        <v>1.1285000000000001</v>
      </c>
      <c r="AF67" s="49"/>
      <c r="AG67" s="49"/>
      <c r="AH67" s="49"/>
      <c r="AI67" s="50">
        <f>SUM(W67:AH67)</f>
        <v>6.0066666666666668</v>
      </c>
      <c r="AJ67" s="39"/>
    </row>
    <row r="68" spans="1:87" ht="15" customHeight="1" thickBot="1" x14ac:dyDescent="0.3">
      <c r="B68" s="195"/>
      <c r="C68" s="65" t="s">
        <v>73</v>
      </c>
      <c r="D68" s="66" t="s">
        <v>27</v>
      </c>
      <c r="E68" s="66"/>
      <c r="F68" s="76">
        <v>26000</v>
      </c>
      <c r="G68" s="24">
        <v>5661</v>
      </c>
      <c r="H68" s="24">
        <v>2141</v>
      </c>
      <c r="I68" s="109">
        <v>2568</v>
      </c>
      <c r="J68" s="116">
        <v>3465</v>
      </c>
      <c r="K68" s="108">
        <v>3322</v>
      </c>
      <c r="L68" s="109">
        <v>3811</v>
      </c>
      <c r="M68" s="77">
        <v>2998</v>
      </c>
      <c r="N68" s="77">
        <v>2312</v>
      </c>
      <c r="O68" s="109">
        <v>2531</v>
      </c>
      <c r="P68" s="78"/>
      <c r="Q68" s="116"/>
      <c r="R68" s="116"/>
      <c r="S68" s="158">
        <f>SUM(G68:R68)</f>
        <v>28809</v>
      </c>
      <c r="T68" s="79"/>
      <c r="U68" s="80"/>
      <c r="V68" s="80"/>
      <c r="W68" s="81">
        <f>SUM($G68:G68)/$F68</f>
        <v>0.21773076923076923</v>
      </c>
      <c r="X68" s="81">
        <f>SUM($G68:H68)/$F68</f>
        <v>0.30007692307692307</v>
      </c>
      <c r="Y68" s="81">
        <f>SUM($G68:I68)/$F68</f>
        <v>0.39884615384615385</v>
      </c>
      <c r="Z68" s="81">
        <f>SUM($G68:J68)/$F68</f>
        <v>0.53211538461538466</v>
      </c>
      <c r="AA68" s="81">
        <f>SUM($G68:K68)/$F68</f>
        <v>0.6598846153846154</v>
      </c>
      <c r="AB68" s="81">
        <f>SUM($G68:L68)/$F68</f>
        <v>0.80646153846153845</v>
      </c>
      <c r="AC68" s="81">
        <f>SUM($G68:M68)/$F68</f>
        <v>0.92176923076923079</v>
      </c>
      <c r="AD68" s="81">
        <f>SUM($G68:N68)/$F68</f>
        <v>1.0106923076923078</v>
      </c>
      <c r="AE68" s="81">
        <f>SUM($G68:O68)/$F68</f>
        <v>1.1080384615384615</v>
      </c>
      <c r="AF68" s="81"/>
      <c r="AG68" s="81"/>
      <c r="AH68" s="81"/>
      <c r="AI68" s="70">
        <f>SUM(W68:AH68)</f>
        <v>5.9556153846153848</v>
      </c>
      <c r="AJ68" s="39"/>
    </row>
    <row r="69" spans="1:87" s="38" customFormat="1" ht="15" customHeight="1" thickBot="1" x14ac:dyDescent="0.3">
      <c r="A69" s="71" t="s">
        <v>74</v>
      </c>
      <c r="B69" s="204" t="s">
        <v>75</v>
      </c>
      <c r="C69" s="205"/>
      <c r="D69" s="205"/>
      <c r="E69" s="205"/>
      <c r="F69" s="205"/>
      <c r="G69" s="205"/>
      <c r="H69" s="205"/>
      <c r="I69" s="205"/>
      <c r="J69" s="205"/>
      <c r="K69" s="205"/>
      <c r="L69" s="205"/>
      <c r="M69" s="205"/>
      <c r="N69" s="205"/>
      <c r="O69" s="205"/>
      <c r="P69" s="205"/>
      <c r="Q69" s="205"/>
      <c r="R69" s="205"/>
      <c r="S69" s="205"/>
      <c r="T69" s="205"/>
      <c r="U69" s="205"/>
      <c r="V69" s="205"/>
      <c r="W69" s="205"/>
      <c r="X69" s="205"/>
      <c r="Y69" s="205"/>
      <c r="Z69" s="205"/>
      <c r="AA69" s="205"/>
      <c r="AB69" s="205"/>
      <c r="AC69" s="205"/>
      <c r="AD69" s="205"/>
      <c r="AE69" s="205"/>
      <c r="AF69" s="205"/>
      <c r="AG69" s="205"/>
      <c r="AH69" s="205"/>
      <c r="AI69" s="203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1"/>
      <c r="CA69" s="71"/>
      <c r="CB69" s="71"/>
      <c r="CC69" s="71"/>
      <c r="CD69" s="71"/>
      <c r="CE69" s="71"/>
      <c r="CF69" s="71"/>
      <c r="CG69" s="71"/>
      <c r="CH69" s="71"/>
      <c r="CI69" s="71"/>
    </row>
    <row r="70" spans="1:87" ht="15" customHeight="1" x14ac:dyDescent="0.25">
      <c r="B70" s="206" t="s">
        <v>76</v>
      </c>
      <c r="C70" s="13" t="s">
        <v>77</v>
      </c>
      <c r="D70" s="14" t="s">
        <v>27</v>
      </c>
      <c r="E70" s="14"/>
      <c r="F70" s="23">
        <v>40</v>
      </c>
      <c r="G70" s="24">
        <v>4</v>
      </c>
      <c r="H70" s="24">
        <v>4</v>
      </c>
      <c r="I70" s="24">
        <v>4</v>
      </c>
      <c r="J70" s="24">
        <v>3</v>
      </c>
      <c r="K70" s="45">
        <v>4</v>
      </c>
      <c r="L70" s="45">
        <v>3</v>
      </c>
      <c r="M70" s="25">
        <v>2</v>
      </c>
      <c r="N70" s="25">
        <v>3</v>
      </c>
      <c r="O70" s="45">
        <v>2</v>
      </c>
      <c r="P70" s="45"/>
      <c r="Q70" s="24"/>
      <c r="R70" s="24"/>
      <c r="S70" s="162">
        <f t="shared" ref="S70:S75" si="7">SUM(G70:R70)</f>
        <v>29</v>
      </c>
      <c r="T70" s="128"/>
      <c r="U70" s="17"/>
      <c r="V70" s="17"/>
      <c r="W70" s="18">
        <f>SUM($G70:G70)/$F70</f>
        <v>0.1</v>
      </c>
      <c r="X70" s="18">
        <f>SUM($G70:H70)/$F70</f>
        <v>0.2</v>
      </c>
      <c r="Y70" s="18">
        <f>SUM($G70:I70)/$F70</f>
        <v>0.3</v>
      </c>
      <c r="Z70" s="18">
        <f>SUM($G70:J70)/$F70</f>
        <v>0.375</v>
      </c>
      <c r="AA70" s="18">
        <f>SUM($G70:K70)/$F70</f>
        <v>0.47499999999999998</v>
      </c>
      <c r="AB70" s="18">
        <f>SUM($G70:L70)/$F70</f>
        <v>0.55000000000000004</v>
      </c>
      <c r="AC70" s="18">
        <f>SUM($G70:M70)/$F70</f>
        <v>0.6</v>
      </c>
      <c r="AD70" s="18">
        <f>SUM($G70:N70)/$F70</f>
        <v>0.67500000000000004</v>
      </c>
      <c r="AE70" s="18">
        <f>SUM($G70:O70)/$F70</f>
        <v>0.72499999999999998</v>
      </c>
      <c r="AF70" s="18"/>
      <c r="AG70" s="18"/>
      <c r="AH70" s="18"/>
      <c r="AI70" s="19">
        <f t="shared" ref="AI70:AI75" si="8">SUM(W70:AH70)</f>
        <v>4</v>
      </c>
      <c r="AJ70" s="20"/>
    </row>
    <row r="71" spans="1:87" ht="15" customHeight="1" x14ac:dyDescent="0.25">
      <c r="B71" s="206"/>
      <c r="C71" s="21" t="s">
        <v>36</v>
      </c>
      <c r="D71" s="22"/>
      <c r="E71" s="22" t="s">
        <v>27</v>
      </c>
      <c r="F71" s="23">
        <v>100</v>
      </c>
      <c r="G71" s="27">
        <v>67</v>
      </c>
      <c r="H71" s="27">
        <v>80</v>
      </c>
      <c r="I71" s="27">
        <v>79</v>
      </c>
      <c r="J71" s="27">
        <v>71</v>
      </c>
      <c r="K71" s="27">
        <v>27</v>
      </c>
      <c r="L71" s="27">
        <v>41</v>
      </c>
      <c r="M71" s="27">
        <v>41</v>
      </c>
      <c r="N71" s="27">
        <v>81</v>
      </c>
      <c r="O71" s="27">
        <v>97</v>
      </c>
      <c r="P71" s="27"/>
      <c r="Q71" s="27"/>
      <c r="R71" s="27"/>
      <c r="S71" s="169">
        <f t="shared" si="7"/>
        <v>584</v>
      </c>
      <c r="T71" s="128"/>
      <c r="U71" s="17"/>
      <c r="V71" s="17"/>
      <c r="W71" s="18">
        <f>SUM($G71:G71)/$F71</f>
        <v>0.67</v>
      </c>
      <c r="X71" s="18">
        <f>SUM($G71:H71)/$F71</f>
        <v>1.47</v>
      </c>
      <c r="Y71" s="18">
        <f>SUM($G71:I71)/$F71</f>
        <v>2.2599999999999998</v>
      </c>
      <c r="Z71" s="18">
        <f>SUM($G71:J71)/$F71</f>
        <v>2.97</v>
      </c>
      <c r="AA71" s="18">
        <f>SUM($G71:K71)/$F71</f>
        <v>3.24</v>
      </c>
      <c r="AB71" s="18">
        <f>SUM($G71:L71)/$F71</f>
        <v>3.65</v>
      </c>
      <c r="AC71" s="18">
        <f>SUM($G71:M71)/$F71</f>
        <v>4.0599999999999996</v>
      </c>
      <c r="AD71" s="18">
        <f>SUM($G71:N71)/$F71</f>
        <v>4.87</v>
      </c>
      <c r="AE71" s="18">
        <f>SUM($G71:O71)/$F71</f>
        <v>5.84</v>
      </c>
      <c r="AF71" s="18"/>
      <c r="AG71" s="18"/>
      <c r="AH71" s="18"/>
      <c r="AI71" s="19">
        <f t="shared" si="8"/>
        <v>29.03</v>
      </c>
      <c r="AJ71" s="20"/>
    </row>
    <row r="72" spans="1:87" ht="15" customHeight="1" x14ac:dyDescent="0.25">
      <c r="B72" s="207"/>
      <c r="C72" s="21" t="s">
        <v>78</v>
      </c>
      <c r="D72" s="22" t="s">
        <v>27</v>
      </c>
      <c r="E72" s="22"/>
      <c r="F72" s="23">
        <v>60</v>
      </c>
      <c r="G72" s="27">
        <v>8</v>
      </c>
      <c r="H72" s="27">
        <v>8</v>
      </c>
      <c r="I72" s="27">
        <v>8</v>
      </c>
      <c r="J72" s="27">
        <v>6</v>
      </c>
      <c r="K72" s="27">
        <v>8</v>
      </c>
      <c r="L72" s="27">
        <v>6</v>
      </c>
      <c r="M72" s="27">
        <v>4</v>
      </c>
      <c r="N72" s="27">
        <v>6</v>
      </c>
      <c r="O72" s="27">
        <v>4</v>
      </c>
      <c r="P72" s="27"/>
      <c r="Q72" s="27"/>
      <c r="R72" s="27"/>
      <c r="S72" s="169">
        <f t="shared" si="7"/>
        <v>58</v>
      </c>
      <c r="T72" s="128"/>
      <c r="U72" s="17"/>
      <c r="V72" s="17"/>
      <c r="W72" s="18">
        <f>SUM($G72:G72)/$F72</f>
        <v>0.13333333333333333</v>
      </c>
      <c r="X72" s="18">
        <f>SUM($G72:H72)/$F72</f>
        <v>0.26666666666666666</v>
      </c>
      <c r="Y72" s="18">
        <f>SUM($G72:I72)/$F72</f>
        <v>0.4</v>
      </c>
      <c r="Z72" s="18">
        <f>SUM($G72:J72)/$F72</f>
        <v>0.5</v>
      </c>
      <c r="AA72" s="18">
        <f>SUM($G72:K72)/$F72</f>
        <v>0.6333333333333333</v>
      </c>
      <c r="AB72" s="18">
        <f>SUM($G72:L72)/$F72</f>
        <v>0.73333333333333328</v>
      </c>
      <c r="AC72" s="18">
        <f>SUM($G72:M72)/$F72</f>
        <v>0.8</v>
      </c>
      <c r="AD72" s="18">
        <f>SUM($G72:N72)/$F72</f>
        <v>0.9</v>
      </c>
      <c r="AE72" s="18">
        <f>SUM($G72:O72)/$F72</f>
        <v>0.96666666666666667</v>
      </c>
      <c r="AF72" s="18"/>
      <c r="AG72" s="18"/>
      <c r="AH72" s="18"/>
      <c r="AI72" s="19">
        <f t="shared" si="8"/>
        <v>5.3333333333333339</v>
      </c>
      <c r="AJ72" s="20"/>
    </row>
    <row r="73" spans="1:87" ht="15" customHeight="1" x14ac:dyDescent="0.25">
      <c r="B73" s="218" t="s">
        <v>79</v>
      </c>
      <c r="C73" s="13" t="s">
        <v>77</v>
      </c>
      <c r="D73" s="14" t="s">
        <v>27</v>
      </c>
      <c r="E73" s="22"/>
      <c r="F73" s="23">
        <v>300</v>
      </c>
      <c r="G73" s="27">
        <v>13</v>
      </c>
      <c r="H73" s="27">
        <v>27</v>
      </c>
      <c r="I73" s="27">
        <v>24</v>
      </c>
      <c r="J73" s="27">
        <v>15</v>
      </c>
      <c r="K73" s="27">
        <v>19</v>
      </c>
      <c r="L73" s="27">
        <v>21</v>
      </c>
      <c r="M73" s="27">
        <v>21</v>
      </c>
      <c r="N73" s="27">
        <v>20</v>
      </c>
      <c r="O73" s="27">
        <v>30</v>
      </c>
      <c r="P73" s="27"/>
      <c r="Q73" s="27"/>
      <c r="R73" s="27"/>
      <c r="S73" s="169">
        <f t="shared" si="7"/>
        <v>190</v>
      </c>
      <c r="T73" s="128"/>
      <c r="U73" s="17"/>
      <c r="V73" s="17"/>
      <c r="W73" s="18">
        <f>SUM($G73:G73)/$F73</f>
        <v>4.3333333333333335E-2</v>
      </c>
      <c r="X73" s="18">
        <f>SUM($G73:H73)/$F73</f>
        <v>0.13333333333333333</v>
      </c>
      <c r="Y73" s="18">
        <f>SUM($G73:I73)/$F73</f>
        <v>0.21333333333333335</v>
      </c>
      <c r="Z73" s="18">
        <f>SUM($G73:J73)/$F73</f>
        <v>0.26333333333333331</v>
      </c>
      <c r="AA73" s="18">
        <f>SUM($G73:K73)/$F73</f>
        <v>0.32666666666666666</v>
      </c>
      <c r="AB73" s="18">
        <f>SUM($G73:L73)/$F73</f>
        <v>0.39666666666666667</v>
      </c>
      <c r="AC73" s="18">
        <f>SUM($G73:M73)/$F73</f>
        <v>0.46666666666666667</v>
      </c>
      <c r="AD73" s="18">
        <f>SUM($G73:N73)/$F73</f>
        <v>0.53333333333333333</v>
      </c>
      <c r="AE73" s="18">
        <f>SUM($G73:O73)/$F73</f>
        <v>0.6333333333333333</v>
      </c>
      <c r="AF73" s="18"/>
      <c r="AG73" s="18"/>
      <c r="AH73" s="18"/>
      <c r="AI73" s="19">
        <f t="shared" si="8"/>
        <v>3.01</v>
      </c>
      <c r="AJ73" s="20"/>
    </row>
    <row r="74" spans="1:87" ht="15" customHeight="1" x14ac:dyDescent="0.25">
      <c r="B74" s="206"/>
      <c r="C74" s="21" t="s">
        <v>36</v>
      </c>
      <c r="D74" s="22"/>
      <c r="E74" s="22" t="s">
        <v>27</v>
      </c>
      <c r="F74" s="32">
        <v>2000</v>
      </c>
      <c r="G74" s="52">
        <v>78</v>
      </c>
      <c r="H74" s="52">
        <v>83</v>
      </c>
      <c r="I74" s="52">
        <v>78</v>
      </c>
      <c r="J74" s="52">
        <v>22</v>
      </c>
      <c r="K74" s="52">
        <v>121</v>
      </c>
      <c r="L74" s="52">
        <v>48</v>
      </c>
      <c r="M74" s="52">
        <v>106</v>
      </c>
      <c r="N74" s="52">
        <v>217</v>
      </c>
      <c r="O74" s="52">
        <v>226</v>
      </c>
      <c r="P74" s="52"/>
      <c r="Q74" s="52"/>
      <c r="R74" s="52"/>
      <c r="S74" s="137">
        <f t="shared" si="7"/>
        <v>979</v>
      </c>
      <c r="T74" s="129"/>
      <c r="U74" s="33"/>
      <c r="V74" s="33"/>
      <c r="W74" s="18">
        <f>SUM($G74:G74)/$F74</f>
        <v>3.9E-2</v>
      </c>
      <c r="X74" s="18">
        <f>SUM($G74:H74)/$F74</f>
        <v>8.0500000000000002E-2</v>
      </c>
      <c r="Y74" s="18">
        <f>SUM($G74:I74)/$F74</f>
        <v>0.1195</v>
      </c>
      <c r="Z74" s="18">
        <f>SUM($G74:J74)/$F74</f>
        <v>0.1305</v>
      </c>
      <c r="AA74" s="18">
        <f>SUM($G74:K74)/$F74</f>
        <v>0.191</v>
      </c>
      <c r="AB74" s="18">
        <f>SUM($G74:L74)/$F74</f>
        <v>0.215</v>
      </c>
      <c r="AC74" s="18">
        <f>SUM($G74:M74)/$F74</f>
        <v>0.26800000000000002</v>
      </c>
      <c r="AD74" s="18">
        <f>SUM($G74:N74)/$F74</f>
        <v>0.3765</v>
      </c>
      <c r="AE74" s="18">
        <f>SUM($G74:O74)/$F74</f>
        <v>0.48949999999999999</v>
      </c>
      <c r="AF74" s="18"/>
      <c r="AG74" s="18"/>
      <c r="AH74" s="18"/>
      <c r="AI74" s="19">
        <f t="shared" si="8"/>
        <v>1.9095</v>
      </c>
      <c r="AJ74" s="20"/>
    </row>
    <row r="75" spans="1:87" ht="15" customHeight="1" x14ac:dyDescent="0.25">
      <c r="B75" s="207"/>
      <c r="C75" s="21" t="s">
        <v>78</v>
      </c>
      <c r="D75" s="14" t="s">
        <v>27</v>
      </c>
      <c r="E75" s="83"/>
      <c r="F75" s="84">
        <v>1500</v>
      </c>
      <c r="G75" s="52">
        <v>22</v>
      </c>
      <c r="H75" s="52">
        <v>98</v>
      </c>
      <c r="I75" s="52">
        <v>46</v>
      </c>
      <c r="J75" s="52">
        <v>15</v>
      </c>
      <c r="K75" s="52">
        <v>27</v>
      </c>
      <c r="L75" s="52">
        <v>21</v>
      </c>
      <c r="M75" s="52">
        <v>21</v>
      </c>
      <c r="N75" s="52">
        <v>20</v>
      </c>
      <c r="O75" s="52">
        <v>30</v>
      </c>
      <c r="P75" s="52"/>
      <c r="Q75" s="52"/>
      <c r="R75" s="52"/>
      <c r="S75" s="170">
        <f t="shared" si="7"/>
        <v>300</v>
      </c>
      <c r="T75" s="130"/>
      <c r="U75" s="83"/>
      <c r="V75" s="83"/>
      <c r="W75" s="18">
        <f>SUM($G75:G75)/$F75</f>
        <v>1.4666666666666666E-2</v>
      </c>
      <c r="X75" s="18">
        <f>SUM($G75:H75)/$F75</f>
        <v>0.08</v>
      </c>
      <c r="Y75" s="18">
        <f>SUM($G75:I75)/$F75</f>
        <v>0.11066666666666666</v>
      </c>
      <c r="Z75" s="18">
        <f>SUM($G75:J75)/$F75</f>
        <v>0.12066666666666667</v>
      </c>
      <c r="AA75" s="18">
        <f>SUM($G75:K75)/$F75</f>
        <v>0.13866666666666666</v>
      </c>
      <c r="AB75" s="18">
        <f>SUM($G75:L75)/$F75</f>
        <v>0.15266666666666667</v>
      </c>
      <c r="AC75" s="18">
        <f>SUM($G75:M75)/$F75</f>
        <v>0.16666666666666666</v>
      </c>
      <c r="AD75" s="18">
        <f>SUM($G75:N75)/$F75</f>
        <v>0.18</v>
      </c>
      <c r="AE75" s="18">
        <f>SUM($G75:O75)/$F75</f>
        <v>0.2</v>
      </c>
      <c r="AF75" s="18"/>
      <c r="AG75" s="18"/>
      <c r="AH75" s="18"/>
      <c r="AI75" s="19">
        <f t="shared" si="8"/>
        <v>1.1639999999999999</v>
      </c>
      <c r="AJ75" s="39"/>
    </row>
    <row r="76" spans="1:87" ht="15" customHeight="1" thickBot="1" x14ac:dyDescent="0.3">
      <c r="B76" s="85" t="s">
        <v>80</v>
      </c>
      <c r="C76" s="86" t="s">
        <v>81</v>
      </c>
      <c r="D76" s="87"/>
      <c r="E76" s="87" t="s">
        <v>27</v>
      </c>
      <c r="F76" s="23">
        <v>3</v>
      </c>
      <c r="G76" s="24">
        <v>1</v>
      </c>
      <c r="H76" s="24">
        <v>1</v>
      </c>
      <c r="I76" s="24">
        <v>1</v>
      </c>
      <c r="J76" s="24">
        <v>1</v>
      </c>
      <c r="K76" s="113">
        <v>1</v>
      </c>
      <c r="L76" s="113">
        <v>1</v>
      </c>
      <c r="M76" s="82">
        <v>1</v>
      </c>
      <c r="N76" s="82">
        <v>1</v>
      </c>
      <c r="O76" s="113">
        <v>1</v>
      </c>
      <c r="P76" s="88"/>
      <c r="Q76" s="24"/>
      <c r="R76" s="24"/>
      <c r="S76" s="138">
        <v>1</v>
      </c>
      <c r="T76" s="129"/>
      <c r="U76" s="33"/>
      <c r="V76" s="33"/>
      <c r="W76" s="40">
        <f>SUM($G76:G76)/$F76</f>
        <v>0.33333333333333331</v>
      </c>
      <c r="X76" s="40">
        <v>0.33</v>
      </c>
      <c r="Y76" s="40">
        <v>0.33</v>
      </c>
      <c r="Z76" s="40">
        <v>0.33</v>
      </c>
      <c r="AA76" s="40">
        <v>0.33</v>
      </c>
      <c r="AB76" s="40">
        <v>0.33</v>
      </c>
      <c r="AC76" s="40">
        <v>1.33</v>
      </c>
      <c r="AD76" s="40">
        <v>0.33</v>
      </c>
      <c r="AE76" s="40">
        <v>1.33</v>
      </c>
      <c r="AF76" s="40"/>
      <c r="AG76" s="40"/>
      <c r="AH76" s="40"/>
      <c r="AI76" s="40">
        <f>SUM($G76:S76)/$F76</f>
        <v>3.3333333333333335</v>
      </c>
      <c r="AJ76" s="20"/>
    </row>
    <row r="77" spans="1:87" ht="15" customHeight="1" thickBot="1" x14ac:dyDescent="0.3">
      <c r="B77" s="187" t="s">
        <v>82</v>
      </c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9"/>
      <c r="T77" s="189"/>
      <c r="U77" s="189"/>
      <c r="V77" s="189"/>
      <c r="W77" s="189"/>
      <c r="X77" s="189"/>
      <c r="Y77" s="189"/>
      <c r="Z77" s="189"/>
      <c r="AA77" s="189"/>
      <c r="AB77" s="189"/>
      <c r="AC77" s="189"/>
      <c r="AD77" s="189"/>
      <c r="AE77" s="189"/>
      <c r="AF77" s="189"/>
      <c r="AG77" s="189"/>
      <c r="AH77" s="189"/>
      <c r="AI77" s="190"/>
      <c r="AJ77" s="34"/>
    </row>
    <row r="78" spans="1:87" ht="15" customHeight="1" x14ac:dyDescent="0.25">
      <c r="B78" s="191" t="s">
        <v>83</v>
      </c>
      <c r="C78" s="42" t="s">
        <v>84</v>
      </c>
      <c r="D78" s="43" t="s">
        <v>27</v>
      </c>
      <c r="E78" s="43"/>
      <c r="F78" s="114">
        <v>953</v>
      </c>
      <c r="G78" s="46">
        <v>161</v>
      </c>
      <c r="H78" s="107">
        <v>98</v>
      </c>
      <c r="I78" s="107">
        <v>62</v>
      </c>
      <c r="J78" s="107">
        <v>21</v>
      </c>
      <c r="K78" s="107">
        <v>59</v>
      </c>
      <c r="L78" s="107">
        <v>25</v>
      </c>
      <c r="M78" s="111">
        <v>21</v>
      </c>
      <c r="N78" s="111">
        <v>9</v>
      </c>
      <c r="O78" s="107">
        <v>80</v>
      </c>
      <c r="P78" s="46"/>
      <c r="Q78" s="107"/>
      <c r="R78" s="153"/>
      <c r="S78" s="172">
        <f t="shared" ref="S78:S85" si="9">SUM(G78:R78)</f>
        <v>536</v>
      </c>
      <c r="T78" s="74"/>
      <c r="U78" s="75"/>
      <c r="V78" s="75"/>
      <c r="W78" s="49">
        <f>SUM($G78:G78)/$F78</f>
        <v>0.16894018887722981</v>
      </c>
      <c r="X78" s="49">
        <f>SUM($G78:H78)/$F78</f>
        <v>0.27177334732423925</v>
      </c>
      <c r="Y78" s="49">
        <f>SUM($G78:I78)/$F78</f>
        <v>0.33683105981112277</v>
      </c>
      <c r="Z78" s="49">
        <f>SUM($G78:J78)/$F78</f>
        <v>0.35886673662119623</v>
      </c>
      <c r="AA78" s="49">
        <f>SUM($G78:K78)/$F78</f>
        <v>0.42077649527806926</v>
      </c>
      <c r="AB78" s="49">
        <f>SUM($G78:L78)/$F78</f>
        <v>0.44700944386149005</v>
      </c>
      <c r="AC78" s="49">
        <f>SUM($G78:M78)/$F78</f>
        <v>0.46904512067156351</v>
      </c>
      <c r="AD78" s="49">
        <f>SUM($G78:N78)/$F78</f>
        <v>0.47848898216159497</v>
      </c>
      <c r="AE78" s="49">
        <f>SUM($G78:O78)/$F78</f>
        <v>0.56243441762854141</v>
      </c>
      <c r="AF78" s="49"/>
      <c r="AG78" s="49"/>
      <c r="AH78" s="49"/>
      <c r="AI78" s="50">
        <f t="shared" ref="AI78:AI85" si="10">SUM(W78:AH78)</f>
        <v>3.5141657922350467</v>
      </c>
      <c r="AJ78" s="39"/>
    </row>
    <row r="79" spans="1:87" ht="15" customHeight="1" x14ac:dyDescent="0.25">
      <c r="B79" s="192"/>
      <c r="C79" s="21" t="s">
        <v>26</v>
      </c>
      <c r="D79" s="22" t="s">
        <v>27</v>
      </c>
      <c r="E79" s="22"/>
      <c r="F79" s="89">
        <v>28130</v>
      </c>
      <c r="G79" s="24">
        <v>6093</v>
      </c>
      <c r="H79" s="108">
        <v>4806</v>
      </c>
      <c r="I79" s="108">
        <v>2672</v>
      </c>
      <c r="J79" s="108">
        <v>873</v>
      </c>
      <c r="K79" s="108">
        <v>2727</v>
      </c>
      <c r="L79" s="108">
        <v>2588</v>
      </c>
      <c r="M79" s="108">
        <v>1412</v>
      </c>
      <c r="N79" s="108">
        <v>156</v>
      </c>
      <c r="O79" s="108">
        <v>5798</v>
      </c>
      <c r="P79" s="24"/>
      <c r="Q79" s="108"/>
      <c r="R79" s="154"/>
      <c r="S79" s="173">
        <f t="shared" si="9"/>
        <v>27125</v>
      </c>
      <c r="T79" s="128"/>
      <c r="U79" s="17"/>
      <c r="V79" s="17"/>
      <c r="W79" s="18">
        <f>SUM($G79:G79)/$F79</f>
        <v>0.21660149306789905</v>
      </c>
      <c r="X79" s="18">
        <f>SUM($G79:H79)/$F79</f>
        <v>0.38745111980092428</v>
      </c>
      <c r="Y79" s="18">
        <f>SUM($G79:I79)/$F79</f>
        <v>0.48243867756843228</v>
      </c>
      <c r="Z79" s="18">
        <f>SUM($G79:J79)/$F79</f>
        <v>0.51347316032705292</v>
      </c>
      <c r="AA79" s="18">
        <f>SUM($G79:K79)/$F79</f>
        <v>0.61041592605758976</v>
      </c>
      <c r="AB79" s="18">
        <f>SUM($G79:L79)/$F79</f>
        <v>0.70241734802701739</v>
      </c>
      <c r="AC79" s="18">
        <f>SUM($G79:M79)/$F79</f>
        <v>0.75261286882332035</v>
      </c>
      <c r="AD79" s="18">
        <f>SUM($G79:N79)/$F79</f>
        <v>0.75815854959118378</v>
      </c>
      <c r="AE79" s="18">
        <f>SUM($G79:O79)/$F79</f>
        <v>0.96427301813011024</v>
      </c>
      <c r="AF79" s="18"/>
      <c r="AG79" s="18"/>
      <c r="AH79" s="18"/>
      <c r="AI79" s="57">
        <f t="shared" si="10"/>
        <v>5.3878421613935306</v>
      </c>
      <c r="AJ79" s="39"/>
    </row>
    <row r="80" spans="1:87" ht="15" customHeight="1" x14ac:dyDescent="0.25">
      <c r="B80" s="193" t="s">
        <v>85</v>
      </c>
      <c r="C80" s="21" t="s">
        <v>86</v>
      </c>
      <c r="D80" s="22" t="s">
        <v>27</v>
      </c>
      <c r="E80" s="22"/>
      <c r="F80" s="89">
        <v>6</v>
      </c>
      <c r="G80" s="24">
        <v>1</v>
      </c>
      <c r="H80" s="24">
        <v>0</v>
      </c>
      <c r="I80" s="24">
        <v>0</v>
      </c>
      <c r="J80" s="24">
        <v>1</v>
      </c>
      <c r="K80" s="24">
        <v>0</v>
      </c>
      <c r="L80" s="24">
        <v>0</v>
      </c>
      <c r="M80" s="24">
        <v>1</v>
      </c>
      <c r="N80" s="24">
        <v>0</v>
      </c>
      <c r="O80" s="24">
        <v>1</v>
      </c>
      <c r="P80" s="24"/>
      <c r="Q80" s="59"/>
      <c r="R80" s="155"/>
      <c r="S80" s="173">
        <f t="shared" si="9"/>
        <v>4</v>
      </c>
      <c r="T80" s="128"/>
      <c r="U80" s="17"/>
      <c r="V80" s="17"/>
      <c r="W80" s="18">
        <f>SUM($G80:G80)/$F80</f>
        <v>0.16666666666666666</v>
      </c>
      <c r="X80" s="18">
        <f>SUM($G80:H80)/$F80</f>
        <v>0.16666666666666666</v>
      </c>
      <c r="Y80" s="18">
        <f>SUM($G80:I80)/$F80</f>
        <v>0.16666666666666666</v>
      </c>
      <c r="Z80" s="18">
        <f>SUM($G80:J80)/$F80</f>
        <v>0.33333333333333331</v>
      </c>
      <c r="AA80" s="18">
        <f>SUM($G80:K80)/$F80</f>
        <v>0.33333333333333331</v>
      </c>
      <c r="AB80" s="18">
        <f>SUM($G80:L80)/$F80</f>
        <v>0.33333333333333331</v>
      </c>
      <c r="AC80" s="18">
        <f>SUM($G80:M80)/$F80</f>
        <v>0.5</v>
      </c>
      <c r="AD80" s="18">
        <f>SUM($G80:N80)/$F80</f>
        <v>0.5</v>
      </c>
      <c r="AE80" s="18">
        <f>SUM($G80:O80)/$F80</f>
        <v>0.66666666666666663</v>
      </c>
      <c r="AF80" s="18"/>
      <c r="AG80" s="18"/>
      <c r="AH80" s="18"/>
      <c r="AI80" s="57">
        <f t="shared" si="10"/>
        <v>3.1666666666666665</v>
      </c>
      <c r="AJ80" s="39"/>
    </row>
    <row r="81" spans="2:36" ht="15" customHeight="1" x14ac:dyDescent="0.25">
      <c r="B81" s="194"/>
      <c r="C81" s="21" t="s">
        <v>87</v>
      </c>
      <c r="D81" s="22" t="s">
        <v>27</v>
      </c>
      <c r="E81" s="22"/>
      <c r="F81" s="89">
        <v>25000</v>
      </c>
      <c r="G81" s="24">
        <v>5649</v>
      </c>
      <c r="H81" s="24">
        <v>0</v>
      </c>
      <c r="I81" s="24">
        <v>0</v>
      </c>
      <c r="J81" s="24">
        <v>80</v>
      </c>
      <c r="K81" s="24">
        <v>0</v>
      </c>
      <c r="L81" s="24">
        <v>0</v>
      </c>
      <c r="M81" s="24">
        <v>30</v>
      </c>
      <c r="N81" s="24">
        <v>0</v>
      </c>
      <c r="O81" s="24">
        <v>2459</v>
      </c>
      <c r="P81" s="24"/>
      <c r="Q81" s="24"/>
      <c r="R81" s="140"/>
      <c r="S81" s="173">
        <f t="shared" si="9"/>
        <v>8218</v>
      </c>
      <c r="T81" s="135">
        <v>25</v>
      </c>
      <c r="U81" s="25">
        <v>25</v>
      </c>
      <c r="V81" s="25">
        <v>25</v>
      </c>
      <c r="W81" s="18">
        <f>SUM($G81:G81)/$F81</f>
        <v>0.22595999999999999</v>
      </c>
      <c r="X81" s="18">
        <f>SUM($G81:H81)/$F81</f>
        <v>0.22595999999999999</v>
      </c>
      <c r="Y81" s="18">
        <f>SUM($G81:I81)/$F81</f>
        <v>0.22595999999999999</v>
      </c>
      <c r="Z81" s="18">
        <f>SUM($G81:J81)/$F81</f>
        <v>0.22916</v>
      </c>
      <c r="AA81" s="18">
        <f>SUM($G81:K81)/$F81</f>
        <v>0.22916</v>
      </c>
      <c r="AB81" s="18">
        <f>SUM($G81:L81)/$F81</f>
        <v>0.22916</v>
      </c>
      <c r="AC81" s="18">
        <f>SUM($G81:M81)/$F81</f>
        <v>0.23036000000000001</v>
      </c>
      <c r="AD81" s="18">
        <f>SUM($G81:N81)/$F81</f>
        <v>0.23036000000000001</v>
      </c>
      <c r="AE81" s="18">
        <f>SUM($G81:O81)/$F81</f>
        <v>0.32872000000000001</v>
      </c>
      <c r="AF81" s="18"/>
      <c r="AG81" s="18"/>
      <c r="AH81" s="18"/>
      <c r="AI81" s="57">
        <f t="shared" si="10"/>
        <v>2.1548000000000003</v>
      </c>
      <c r="AJ81" s="39"/>
    </row>
    <row r="82" spans="2:36" ht="15" customHeight="1" x14ac:dyDescent="0.25">
      <c r="B82" s="193" t="s">
        <v>88</v>
      </c>
      <c r="C82" s="21" t="s">
        <v>89</v>
      </c>
      <c r="D82" s="22" t="s">
        <v>27</v>
      </c>
      <c r="E82" s="22"/>
      <c r="F82" s="89">
        <v>90</v>
      </c>
      <c r="G82" s="27">
        <v>1</v>
      </c>
      <c r="H82" s="27">
        <v>4</v>
      </c>
      <c r="I82" s="27">
        <v>7</v>
      </c>
      <c r="J82" s="27">
        <v>12</v>
      </c>
      <c r="K82" s="27">
        <v>15</v>
      </c>
      <c r="L82" s="27">
        <v>8</v>
      </c>
      <c r="M82" s="27">
        <v>8</v>
      </c>
      <c r="N82" s="27">
        <v>57</v>
      </c>
      <c r="O82" s="27">
        <v>10</v>
      </c>
      <c r="P82" s="27"/>
      <c r="Q82" s="27"/>
      <c r="R82" s="141"/>
      <c r="S82" s="173">
        <f t="shared" si="9"/>
        <v>122</v>
      </c>
      <c r="T82" s="128"/>
      <c r="U82" s="17"/>
      <c r="V82" s="17"/>
      <c r="W82" s="18">
        <f>SUM($G82:G82)/$F82</f>
        <v>1.1111111111111112E-2</v>
      </c>
      <c r="X82" s="18">
        <f>SUM($G82:H82)/$F82</f>
        <v>5.5555555555555552E-2</v>
      </c>
      <c r="Y82" s="18">
        <f>SUM($G82:I82)/$F82</f>
        <v>0.13333333333333333</v>
      </c>
      <c r="Z82" s="18">
        <f>SUM($G82:J82)/$F82</f>
        <v>0.26666666666666666</v>
      </c>
      <c r="AA82" s="18">
        <f>SUM($G82:K82)/$F82</f>
        <v>0.43333333333333335</v>
      </c>
      <c r="AB82" s="18">
        <f>SUM($G82:L82)/$F82</f>
        <v>0.52222222222222225</v>
      </c>
      <c r="AC82" s="18">
        <f>SUM($G82:M82)/$F82</f>
        <v>0.61111111111111116</v>
      </c>
      <c r="AD82" s="18">
        <f>SUM($G82:N82)/$F82</f>
        <v>1.2444444444444445</v>
      </c>
      <c r="AE82" s="18">
        <f>SUM($G82:O82)/$F82</f>
        <v>1.3555555555555556</v>
      </c>
      <c r="AF82" s="18"/>
      <c r="AG82" s="18"/>
      <c r="AH82" s="18"/>
      <c r="AI82" s="57">
        <f t="shared" si="10"/>
        <v>4.6333333333333329</v>
      </c>
      <c r="AJ82" s="39"/>
    </row>
    <row r="83" spans="2:36" x14ac:dyDescent="0.25">
      <c r="B83" s="194"/>
      <c r="C83" s="21" t="s">
        <v>90</v>
      </c>
      <c r="D83" s="22" t="s">
        <v>27</v>
      </c>
      <c r="E83" s="22"/>
      <c r="F83" s="89">
        <v>6000</v>
      </c>
      <c r="G83" s="24">
        <v>22</v>
      </c>
      <c r="H83" s="24">
        <v>207</v>
      </c>
      <c r="I83" s="24">
        <v>565</v>
      </c>
      <c r="J83" s="24">
        <v>491</v>
      </c>
      <c r="K83" s="24">
        <v>896</v>
      </c>
      <c r="L83" s="24">
        <v>462</v>
      </c>
      <c r="M83" s="24">
        <v>355</v>
      </c>
      <c r="N83" s="24">
        <v>3985</v>
      </c>
      <c r="O83" s="24">
        <v>466</v>
      </c>
      <c r="P83" s="24"/>
      <c r="Q83" s="24"/>
      <c r="R83" s="140"/>
      <c r="S83" s="173">
        <f t="shared" si="9"/>
        <v>7449</v>
      </c>
      <c r="T83" s="128">
        <f>SUM(I83:S83)</f>
        <v>14669</v>
      </c>
      <c r="U83" s="17"/>
      <c r="V83" s="17"/>
      <c r="W83" s="18">
        <f>SUM($G83:G83)/$F83</f>
        <v>3.6666666666666666E-3</v>
      </c>
      <c r="X83" s="18">
        <f>SUM($G83:H83)/$F83</f>
        <v>3.8166666666666668E-2</v>
      </c>
      <c r="Y83" s="18">
        <f>SUM($G83:I83)/$F83</f>
        <v>0.13233333333333333</v>
      </c>
      <c r="Z83" s="18">
        <f>SUM($G83:J83)/$F83</f>
        <v>0.21416666666666667</v>
      </c>
      <c r="AA83" s="18">
        <f>SUM($G83:K83)/$F83</f>
        <v>0.36349999999999999</v>
      </c>
      <c r="AB83" s="18">
        <f>SUM($G83:L83)/$F83</f>
        <v>0.4405</v>
      </c>
      <c r="AC83" s="18">
        <f>SUM($G83:M83)/$F83</f>
        <v>0.49966666666666665</v>
      </c>
      <c r="AD83" s="18">
        <f>SUM($G83:N83)/$F83</f>
        <v>1.1638333333333333</v>
      </c>
      <c r="AE83" s="18">
        <f>SUM($G83:O83)/$F83</f>
        <v>1.2415</v>
      </c>
      <c r="AF83" s="18"/>
      <c r="AG83" s="18"/>
      <c r="AH83" s="18"/>
      <c r="AI83" s="57">
        <f t="shared" si="10"/>
        <v>4.0973333333333333</v>
      </c>
      <c r="AJ83" s="39"/>
    </row>
    <row r="84" spans="2:36" x14ac:dyDescent="0.25">
      <c r="B84" s="193" t="s">
        <v>91</v>
      </c>
      <c r="C84" s="21" t="s">
        <v>92</v>
      </c>
      <c r="D84" s="22"/>
      <c r="E84" s="22" t="s">
        <v>27</v>
      </c>
      <c r="F84" s="89">
        <v>1</v>
      </c>
      <c r="G84" s="24">
        <v>2</v>
      </c>
      <c r="H84" s="24">
        <v>2</v>
      </c>
      <c r="I84" s="24">
        <v>2</v>
      </c>
      <c r="J84" s="24">
        <v>2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/>
      <c r="Q84" s="24"/>
      <c r="R84" s="140"/>
      <c r="S84" s="173">
        <v>2</v>
      </c>
      <c r="T84" s="128"/>
      <c r="U84" s="17"/>
      <c r="V84" s="17"/>
      <c r="W84" s="18">
        <f>SUM($G84:G84)/$F84</f>
        <v>2</v>
      </c>
      <c r="X84" s="18">
        <f>SUM($G84:H84)/$F84</f>
        <v>4</v>
      </c>
      <c r="Y84" s="18">
        <f>SUM($G84:I84)/$F84</f>
        <v>6</v>
      </c>
      <c r="Z84" s="18">
        <f>SUM($G84:J84)/$F84</f>
        <v>8</v>
      </c>
      <c r="AA84" s="18">
        <f>SUM($G84:K84)/$F84</f>
        <v>8</v>
      </c>
      <c r="AB84" s="18">
        <f>SUM($G84:L84)/$F84</f>
        <v>8</v>
      </c>
      <c r="AC84" s="18">
        <f>SUM($G84:M84)/$F84</f>
        <v>8</v>
      </c>
      <c r="AD84" s="18">
        <v>2</v>
      </c>
      <c r="AE84" s="18">
        <v>2</v>
      </c>
      <c r="AF84" s="18"/>
      <c r="AG84" s="18"/>
      <c r="AH84" s="18"/>
      <c r="AI84" s="57">
        <f t="shared" si="10"/>
        <v>48</v>
      </c>
      <c r="AJ84" s="39"/>
    </row>
    <row r="85" spans="2:36" ht="15.75" thickBot="1" x14ac:dyDescent="0.3">
      <c r="B85" s="195"/>
      <c r="C85" s="65" t="s">
        <v>93</v>
      </c>
      <c r="D85" s="66"/>
      <c r="E85" s="66" t="s">
        <v>27</v>
      </c>
      <c r="F85" s="115">
        <v>100</v>
      </c>
      <c r="G85" s="113">
        <v>635</v>
      </c>
      <c r="H85" s="113">
        <v>635</v>
      </c>
      <c r="I85" s="113">
        <v>635</v>
      </c>
      <c r="J85" s="113">
        <v>635</v>
      </c>
      <c r="K85" s="113">
        <v>0</v>
      </c>
      <c r="L85" s="113">
        <v>0</v>
      </c>
      <c r="M85" s="77">
        <v>0</v>
      </c>
      <c r="N85" s="77">
        <v>0</v>
      </c>
      <c r="O85" s="113">
        <v>0</v>
      </c>
      <c r="P85" s="113"/>
      <c r="Q85" s="113"/>
      <c r="R85" s="142"/>
      <c r="S85" s="174">
        <f t="shared" si="9"/>
        <v>2540</v>
      </c>
      <c r="T85" s="79"/>
      <c r="U85" s="80"/>
      <c r="V85" s="80"/>
      <c r="W85" s="81">
        <f>SUM($G85:G85)/$F85</f>
        <v>6.35</v>
      </c>
      <c r="X85" s="81">
        <f>SUM($G85:H85)/$F85</f>
        <v>12.7</v>
      </c>
      <c r="Y85" s="81">
        <f>SUM($G85:I85)/$F85</f>
        <v>19.05</v>
      </c>
      <c r="Z85" s="81">
        <f>SUM($G85:J85)/$F85</f>
        <v>25.4</v>
      </c>
      <c r="AA85" s="81">
        <f>SUM($G85:K85)/$F85</f>
        <v>25.4</v>
      </c>
      <c r="AB85" s="81">
        <f>SUM($G85:L85)/$F85</f>
        <v>25.4</v>
      </c>
      <c r="AC85" s="81">
        <f>SUM($G85:M85)/$F85</f>
        <v>25.4</v>
      </c>
      <c r="AD85" s="81">
        <v>6.35</v>
      </c>
      <c r="AE85" s="81">
        <v>6.35</v>
      </c>
      <c r="AF85" s="81"/>
      <c r="AG85" s="81"/>
      <c r="AH85" s="81"/>
      <c r="AI85" s="70">
        <f t="shared" si="10"/>
        <v>152.39999999999998</v>
      </c>
    </row>
    <row r="86" spans="2:36" x14ac:dyDescent="0.25">
      <c r="B86" s="90"/>
      <c r="L86" s="91"/>
      <c r="O86" s="91"/>
      <c r="P86" s="91"/>
      <c r="AB86" s="94"/>
      <c r="AE86" s="94"/>
      <c r="AF86" s="94"/>
    </row>
    <row r="87" spans="2:36" x14ac:dyDescent="0.25">
      <c r="B87" s="196"/>
      <c r="C87" s="196"/>
      <c r="D87" s="196"/>
      <c r="E87" s="196"/>
      <c r="F87" s="196"/>
      <c r="G87" s="196"/>
      <c r="H87" s="196"/>
      <c r="I87" s="196"/>
      <c r="J87" s="196"/>
      <c r="K87" s="196"/>
      <c r="L87" s="196"/>
      <c r="M87" s="196"/>
      <c r="N87" s="196"/>
      <c r="O87" s="196"/>
      <c r="P87" s="196"/>
      <c r="Q87" s="196"/>
      <c r="R87" s="196"/>
      <c r="S87" s="196"/>
      <c r="T87" s="196"/>
      <c r="U87" s="196"/>
      <c r="V87" s="196"/>
      <c r="W87" s="196"/>
      <c r="X87" s="196"/>
      <c r="Y87" s="196"/>
      <c r="Z87" s="196"/>
      <c r="AA87" s="95"/>
      <c r="AB87" s="95"/>
      <c r="AC87" s="95"/>
      <c r="AD87" s="95"/>
      <c r="AE87" s="95"/>
      <c r="AF87" s="95"/>
      <c r="AG87" s="95"/>
      <c r="AH87" s="95"/>
      <c r="AI87" s="95"/>
    </row>
    <row r="88" spans="2:36" ht="15.75" customHeight="1" x14ac:dyDescent="0.25">
      <c r="B88" s="96"/>
      <c r="C88" s="97"/>
      <c r="D88" s="97"/>
      <c r="E88" s="97"/>
      <c r="F88" s="97"/>
      <c r="G88" s="97"/>
      <c r="H88" s="97"/>
      <c r="I88" s="97"/>
      <c r="J88" s="183"/>
      <c r="K88" s="197" t="s">
        <v>94</v>
      </c>
      <c r="L88" s="197"/>
      <c r="M88" s="197"/>
      <c r="N88" s="197"/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7"/>
      <c r="Z88" s="197"/>
      <c r="AA88" s="197"/>
      <c r="AB88" s="197"/>
      <c r="AC88" s="197"/>
      <c r="AD88" s="197"/>
      <c r="AE88" s="197"/>
      <c r="AF88" s="197"/>
      <c r="AG88" s="197"/>
      <c r="AH88" s="197"/>
      <c r="AI88" s="197"/>
    </row>
    <row r="89" spans="2:36" ht="49.5" customHeight="1" thickBot="1" x14ac:dyDescent="0.3">
      <c r="B89" s="198"/>
      <c r="C89" s="98"/>
      <c r="D89" s="98"/>
      <c r="E89" s="98"/>
      <c r="F89" s="98"/>
      <c r="G89" s="98"/>
      <c r="H89" s="98"/>
      <c r="I89" s="98"/>
      <c r="J89" s="98"/>
      <c r="K89" s="99"/>
      <c r="L89" s="100"/>
      <c r="M89" s="100"/>
      <c r="N89" s="100"/>
      <c r="O89" s="100"/>
      <c r="P89" s="100"/>
      <c r="Q89" s="100"/>
      <c r="R89" s="100"/>
      <c r="S89" s="100"/>
      <c r="T89" s="101"/>
      <c r="U89" s="101"/>
      <c r="V89" s="101"/>
      <c r="W89" s="102"/>
      <c r="X89" s="102"/>
      <c r="Y89" s="102"/>
      <c r="Z89" s="102"/>
      <c r="AA89" s="103"/>
      <c r="AB89" s="104"/>
      <c r="AC89" s="104"/>
      <c r="AD89" s="104"/>
      <c r="AE89" s="104"/>
      <c r="AF89" s="104"/>
      <c r="AG89" s="104"/>
      <c r="AH89" s="104"/>
      <c r="AI89" s="104"/>
    </row>
    <row r="90" spans="2:36" ht="21.75" customHeight="1" x14ac:dyDescent="0.25">
      <c r="B90" s="198"/>
      <c r="C90" s="100"/>
      <c r="D90" s="100"/>
      <c r="E90" s="100"/>
      <c r="F90" s="100"/>
      <c r="G90" s="100"/>
      <c r="H90" s="100"/>
      <c r="I90" s="100"/>
      <c r="J90" s="100"/>
      <c r="K90" s="199"/>
      <c r="L90" s="199"/>
      <c r="M90" s="199"/>
      <c r="N90" s="199"/>
      <c r="O90" s="199"/>
      <c r="P90" s="199"/>
      <c r="Q90" s="199"/>
      <c r="R90" s="199"/>
      <c r="S90" s="199"/>
      <c r="T90" s="200"/>
      <c r="U90" s="200"/>
      <c r="V90" s="200"/>
      <c r="W90" s="105"/>
      <c r="X90" s="105"/>
      <c r="Y90" s="105"/>
      <c r="Z90" s="105"/>
      <c r="AA90" s="199" t="s">
        <v>95</v>
      </c>
      <c r="AB90" s="199"/>
      <c r="AC90" s="199"/>
      <c r="AD90" s="199"/>
      <c r="AE90" s="199"/>
      <c r="AF90" s="199"/>
      <c r="AG90" s="199"/>
      <c r="AH90" s="199"/>
      <c r="AI90" s="199"/>
    </row>
    <row r="91" spans="2:36" ht="15" hidden="1" customHeight="1" x14ac:dyDescent="0.25">
      <c r="B91" s="198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6"/>
      <c r="U91" s="106"/>
      <c r="V91" s="106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</row>
    <row r="92" spans="2:36" x14ac:dyDescent="0.25">
      <c r="B92" s="186"/>
      <c r="C92" s="186"/>
      <c r="D92" s="186"/>
      <c r="E92" s="186"/>
      <c r="F92" s="186"/>
      <c r="G92" s="186"/>
      <c r="H92" s="186"/>
      <c r="I92" s="186"/>
      <c r="J92" s="186"/>
      <c r="K92" s="186"/>
      <c r="L92" s="186"/>
      <c r="M92" s="186"/>
      <c r="N92" s="186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</row>
  </sheetData>
  <mergeCells count="58">
    <mergeCell ref="H8:H9"/>
    <mergeCell ref="I8:I9"/>
    <mergeCell ref="J8:J9"/>
    <mergeCell ref="B1:AI2"/>
    <mergeCell ref="C4:S4"/>
    <mergeCell ref="B6:AI6"/>
    <mergeCell ref="B7:B9"/>
    <mergeCell ref="C7:C9"/>
    <mergeCell ref="D7:E7"/>
    <mergeCell ref="F7:F9"/>
    <mergeCell ref="G7:S7"/>
    <mergeCell ref="T7:V7"/>
    <mergeCell ref="W7:AI7"/>
    <mergeCell ref="AI8:AI9"/>
    <mergeCell ref="B73:B75"/>
    <mergeCell ref="AC8:AC9"/>
    <mergeCell ref="AD8:AD9"/>
    <mergeCell ref="AE8:AE9"/>
    <mergeCell ref="AF8:AF9"/>
    <mergeCell ref="W8:W9"/>
    <mergeCell ref="X8:X9"/>
    <mergeCell ref="Y8:Y9"/>
    <mergeCell ref="Z8:Z9"/>
    <mergeCell ref="AA8:AA9"/>
    <mergeCell ref="AB8:AB9"/>
    <mergeCell ref="Q8:Q9"/>
    <mergeCell ref="R8:R9"/>
    <mergeCell ref="S8:S9"/>
    <mergeCell ref="T8:T9"/>
    <mergeCell ref="U8:U9"/>
    <mergeCell ref="B66:S66"/>
    <mergeCell ref="B67:B68"/>
    <mergeCell ref="B69:AI69"/>
    <mergeCell ref="B70:B72"/>
    <mergeCell ref="AG8:AG9"/>
    <mergeCell ref="AH8:AH9"/>
    <mergeCell ref="V8:V9"/>
    <mergeCell ref="K8:K9"/>
    <mergeCell ref="L8:L9"/>
    <mergeCell ref="M8:M9"/>
    <mergeCell ref="N8:N9"/>
    <mergeCell ref="O8:O9"/>
    <mergeCell ref="P8:P9"/>
    <mergeCell ref="D8:D9"/>
    <mergeCell ref="E8:E9"/>
    <mergeCell ref="G8:G9"/>
    <mergeCell ref="B92:AI92"/>
    <mergeCell ref="B77:AI77"/>
    <mergeCell ref="B78:B79"/>
    <mergeCell ref="B80:B81"/>
    <mergeCell ref="B82:B83"/>
    <mergeCell ref="B84:B85"/>
    <mergeCell ref="B87:Z87"/>
    <mergeCell ref="K88:AI88"/>
    <mergeCell ref="B89:B91"/>
    <mergeCell ref="K90:S90"/>
    <mergeCell ref="T90:V90"/>
    <mergeCell ref="AA90:AI90"/>
  </mergeCells>
  <conditionalFormatting sqref="T11:U16 T43:U50 T76:U76 T78:U80 T67:U68 T35:U37 T31:U33 T27:U29 T18:U20 T22:U25 T1:U7 T82:U86 T70:U74 T52:U65 T89:U1048576">
    <cfRule type="cellIs" dxfId="3" priority="4" operator="greaterThan">
      <formula>1</formula>
    </cfRule>
  </conditionalFormatting>
  <conditionalFormatting sqref="T39:U41">
    <cfRule type="cellIs" dxfId="2" priority="3" operator="greaterThan">
      <formula>1</formula>
    </cfRule>
  </conditionalFormatting>
  <conditionalFormatting sqref="AF51:AH51 AA87:AH87 W88:AH1048576 W52:AH65 W67:AH68 W70:AH76 W78:AH86 W1:AH50">
    <cfRule type="cellIs" dxfId="1" priority="2" operator="greaterThan">
      <formula>0.99</formula>
    </cfRule>
  </conditionalFormatting>
  <conditionalFormatting sqref="AI76">
    <cfRule type="cellIs" dxfId="0" priority="1" operator="greaterThan">
      <formula>0.99</formula>
    </cfRule>
  </conditionalFormatting>
  <pageMargins left="0.25" right="0.25" top="0.75" bottom="0.75" header="0.3" footer="0.3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Renteria</dc:creator>
  <cp:lastModifiedBy>Jefatura</cp:lastModifiedBy>
  <dcterms:created xsi:type="dcterms:W3CDTF">2024-02-19T19:08:59Z</dcterms:created>
  <dcterms:modified xsi:type="dcterms:W3CDTF">2025-10-08T19:52:36Z</dcterms:modified>
</cp:coreProperties>
</file>