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atura\Documents\DOCUMENTOS\"/>
    </mc:Choice>
  </mc:AlternateContent>
  <bookViews>
    <workbookView xWindow="0" yWindow="0" windowWidth="20490" windowHeight="7755"/>
  </bookViews>
  <sheets>
    <sheet name="4" sheetId="1" r:id="rId1"/>
  </sheets>
  <externalReferences>
    <externalReference r:id="rId2"/>
    <externalReference r:id="rId3"/>
  </externalReferences>
  <definedNames>
    <definedName name="_Key1" localSheetId="0" hidden="1">[1]DIA!#REF!</definedName>
    <definedName name="_Key1" hidden="1">[1]DIA!#REF!</definedName>
    <definedName name="_Order1" hidden="1">255</definedName>
    <definedName name="_R" localSheetId="0">#REF!</definedName>
    <definedName name="_R">#REF!</definedName>
    <definedName name="_Sort" localSheetId="0" hidden="1">[1]DIA!#REF!</definedName>
    <definedName name="_Sort" hidden="1">[1]DIA!#REF!</definedName>
    <definedName name="_xlnm.Print_Area" localSheetId="0">'4'!$A$1:$AL$235</definedName>
    <definedName name="Jun" localSheetId="0" hidden="1">[1]DIA!#REF!</definedName>
    <definedName name="Jun" hidden="1">[1]DIA!#REF!</definedName>
    <definedName name="N" localSheetId="0">#REF!</definedName>
    <definedName name="N">#REF!</definedName>
    <definedName name="S" localSheetId="0">#REF!</definedName>
    <definedName name="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22" i="1" l="1"/>
  <c r="AH221" i="1"/>
  <c r="AH223" i="1" s="1"/>
  <c r="AH220" i="1"/>
  <c r="AH210" i="1"/>
  <c r="AH208" i="1"/>
  <c r="AH207" i="1"/>
  <c r="AH206" i="1"/>
  <c r="AH209" i="1" s="1"/>
  <c r="AH196" i="1"/>
  <c r="AH195" i="1"/>
  <c r="AH197" i="1" s="1"/>
  <c r="AH194" i="1"/>
  <c r="I186" i="1"/>
  <c r="I185" i="1"/>
  <c r="I184" i="1"/>
  <c r="AK145" i="1"/>
  <c r="AJ145" i="1"/>
  <c r="AJ148" i="1" s="1"/>
  <c r="AI145" i="1"/>
  <c r="AH145" i="1"/>
  <c r="AH148" i="1" s="1"/>
  <c r="AG145" i="1"/>
  <c r="AF145" i="1"/>
  <c r="AF148" i="1" s="1"/>
  <c r="AE145" i="1"/>
  <c r="AD145" i="1"/>
  <c r="AD148" i="1" s="1"/>
  <c r="AC145" i="1"/>
  <c r="AB145" i="1"/>
  <c r="AB148" i="1" s="1"/>
  <c r="AA145" i="1"/>
  <c r="Z145" i="1"/>
  <c r="Z148" i="1" s="1"/>
  <c r="Y145" i="1"/>
  <c r="X145" i="1"/>
  <c r="X148" i="1" s="1"/>
  <c r="W145" i="1"/>
  <c r="V145" i="1"/>
  <c r="V148" i="1" s="1"/>
  <c r="U145" i="1"/>
  <c r="T145" i="1"/>
  <c r="T148" i="1" s="1"/>
  <c r="S145" i="1"/>
  <c r="R145" i="1"/>
  <c r="R148" i="1" s="1"/>
  <c r="Q145" i="1"/>
  <c r="P145" i="1"/>
  <c r="P148" i="1" s="1"/>
  <c r="O145" i="1"/>
  <c r="N145" i="1"/>
  <c r="N148" i="1" s="1"/>
  <c r="M145" i="1"/>
  <c r="L145" i="1"/>
  <c r="L148" i="1" s="1"/>
  <c r="K145" i="1"/>
  <c r="J145" i="1"/>
  <c r="J148" i="1" s="1"/>
  <c r="I145" i="1"/>
  <c r="H145" i="1"/>
  <c r="H148" i="1" s="1"/>
  <c r="G145" i="1"/>
  <c r="F145" i="1"/>
  <c r="F148" i="1" s="1"/>
  <c r="AK144" i="1"/>
  <c r="AK147" i="1" s="1"/>
  <c r="AJ144" i="1"/>
  <c r="AI144" i="1"/>
  <c r="AI147" i="1" s="1"/>
  <c r="AH144" i="1"/>
  <c r="AG144" i="1"/>
  <c r="AG147" i="1" s="1"/>
  <c r="AF144" i="1"/>
  <c r="AE144" i="1"/>
  <c r="AE147" i="1" s="1"/>
  <c r="AD144" i="1"/>
  <c r="AC144" i="1"/>
  <c r="AC147" i="1" s="1"/>
  <c r="AB144" i="1"/>
  <c r="AA144" i="1"/>
  <c r="AA147" i="1" s="1"/>
  <c r="Z144" i="1"/>
  <c r="Y144" i="1"/>
  <c r="Y147" i="1" s="1"/>
  <c r="X144" i="1"/>
  <c r="W144" i="1"/>
  <c r="W147" i="1" s="1"/>
  <c r="V144" i="1"/>
  <c r="U144" i="1"/>
  <c r="U147" i="1" s="1"/>
  <c r="T144" i="1"/>
  <c r="S144" i="1"/>
  <c r="S147" i="1" s="1"/>
  <c r="R144" i="1"/>
  <c r="Q144" i="1"/>
  <c r="Q147" i="1" s="1"/>
  <c r="P144" i="1"/>
  <c r="O144" i="1"/>
  <c r="O147" i="1" s="1"/>
  <c r="N144" i="1"/>
  <c r="M144" i="1"/>
  <c r="M147" i="1" s="1"/>
  <c r="L144" i="1"/>
  <c r="K144" i="1"/>
  <c r="K147" i="1" s="1"/>
  <c r="J144" i="1"/>
  <c r="I144" i="1"/>
  <c r="I147" i="1" s="1"/>
  <c r="H144" i="1"/>
  <c r="G144" i="1"/>
  <c r="G147" i="1" s="1"/>
  <c r="F144" i="1"/>
  <c r="AV143" i="1"/>
  <c r="AU143" i="1"/>
  <c r="AT143" i="1"/>
  <c r="AS143" i="1"/>
  <c r="AR143" i="1"/>
  <c r="AQ143" i="1"/>
  <c r="AP143" i="1"/>
  <c r="AO143" i="1"/>
  <c r="AN143" i="1"/>
  <c r="AM143" i="1"/>
  <c r="AL143" i="1"/>
  <c r="AV142" i="1"/>
  <c r="AU142" i="1"/>
  <c r="AT142" i="1"/>
  <c r="AS142" i="1"/>
  <c r="AR142" i="1"/>
  <c r="AQ142" i="1"/>
  <c r="AP142" i="1"/>
  <c r="AO142" i="1"/>
  <c r="AN142" i="1"/>
  <c r="AM142" i="1"/>
  <c r="AL142" i="1"/>
  <c r="AV141" i="1"/>
  <c r="AU141" i="1"/>
  <c r="AT141" i="1"/>
  <c r="AS141" i="1"/>
  <c r="AR141" i="1"/>
  <c r="AQ141" i="1"/>
  <c r="AP141" i="1"/>
  <c r="AO141" i="1"/>
  <c r="AN141" i="1"/>
  <c r="AM141" i="1"/>
  <c r="AL141" i="1"/>
  <c r="AV140" i="1"/>
  <c r="AU140" i="1"/>
  <c r="AT140" i="1"/>
  <c r="AS140" i="1"/>
  <c r="AR140" i="1"/>
  <c r="AQ140" i="1"/>
  <c r="AP140" i="1"/>
  <c r="AO140" i="1"/>
  <c r="AN140" i="1"/>
  <c r="AM140" i="1"/>
  <c r="AL140" i="1"/>
  <c r="AV139" i="1"/>
  <c r="AV148" i="1" s="1"/>
  <c r="AU139" i="1"/>
  <c r="AT139" i="1"/>
  <c r="AS139" i="1"/>
  <c r="AR139" i="1"/>
  <c r="AR148" i="1" s="1"/>
  <c r="AQ139" i="1"/>
  <c r="AP139" i="1"/>
  <c r="AO139" i="1"/>
  <c r="AN139" i="1"/>
  <c r="AN148" i="1" s="1"/>
  <c r="AM139" i="1"/>
  <c r="AL139" i="1"/>
  <c r="AV138" i="1"/>
  <c r="AU138" i="1"/>
  <c r="AT138" i="1"/>
  <c r="AS138" i="1"/>
  <c r="AR138" i="1"/>
  <c r="AQ138" i="1"/>
  <c r="AP138" i="1"/>
  <c r="AO138" i="1"/>
  <c r="AN138" i="1"/>
  <c r="AM138" i="1"/>
  <c r="AL138" i="1"/>
  <c r="AV137" i="1"/>
  <c r="AU137" i="1"/>
  <c r="AT137" i="1"/>
  <c r="AS137" i="1"/>
  <c r="AR137" i="1"/>
  <c r="AQ137" i="1"/>
  <c r="AP137" i="1"/>
  <c r="AO137" i="1"/>
  <c r="AN137" i="1"/>
  <c r="AM137" i="1"/>
  <c r="AL137" i="1"/>
  <c r="AV136" i="1"/>
  <c r="AU136" i="1"/>
  <c r="AU144" i="1" s="1"/>
  <c r="AU147" i="1" s="1"/>
  <c r="AT136" i="1"/>
  <c r="AS136" i="1"/>
  <c r="AS144" i="1" s="1"/>
  <c r="AS147" i="1" s="1"/>
  <c r="AR136" i="1"/>
  <c r="AQ136" i="1"/>
  <c r="AQ144" i="1" s="1"/>
  <c r="AQ147" i="1" s="1"/>
  <c r="AP136" i="1"/>
  <c r="AO136" i="1"/>
  <c r="AO144" i="1" s="1"/>
  <c r="AO147" i="1" s="1"/>
  <c r="AN136" i="1"/>
  <c r="AM136" i="1"/>
  <c r="AM144" i="1" s="1"/>
  <c r="AM147" i="1" s="1"/>
  <c r="AL136" i="1"/>
  <c r="AV135" i="1"/>
  <c r="AV145" i="1" s="1"/>
  <c r="AU135" i="1"/>
  <c r="AT135" i="1"/>
  <c r="AT145" i="1" s="1"/>
  <c r="AS135" i="1"/>
  <c r="AR135" i="1"/>
  <c r="AR145" i="1" s="1"/>
  <c r="AQ135" i="1"/>
  <c r="AP135" i="1"/>
  <c r="AP145" i="1" s="1"/>
  <c r="AO135" i="1"/>
  <c r="AN135" i="1"/>
  <c r="AN145" i="1" s="1"/>
  <c r="AM135" i="1"/>
  <c r="AL135" i="1"/>
  <c r="AU129" i="1"/>
  <c r="AS129" i="1"/>
  <c r="AQ129" i="1"/>
  <c r="AO129" i="1"/>
  <c r="AM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AV128" i="1"/>
  <c r="AT128" i="1"/>
  <c r="AR128" i="1"/>
  <c r="AP128" i="1"/>
  <c r="AN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AL128" i="1" s="1"/>
  <c r="AV127" i="1"/>
  <c r="AU127" i="1"/>
  <c r="AT127" i="1"/>
  <c r="AS127" i="1"/>
  <c r="AR127" i="1"/>
  <c r="AQ127" i="1"/>
  <c r="AP127" i="1"/>
  <c r="AO127" i="1"/>
  <c r="AN127" i="1"/>
  <c r="AM127" i="1"/>
  <c r="AL127" i="1"/>
  <c r="AV126" i="1"/>
  <c r="AU126" i="1"/>
  <c r="AT126" i="1"/>
  <c r="AS126" i="1"/>
  <c r="AR126" i="1"/>
  <c r="AQ126" i="1"/>
  <c r="AP126" i="1"/>
  <c r="AO126" i="1"/>
  <c r="AN126" i="1"/>
  <c r="AM126" i="1"/>
  <c r="AL126" i="1"/>
  <c r="AV125" i="1"/>
  <c r="AU125" i="1"/>
  <c r="AT125" i="1"/>
  <c r="AS125" i="1"/>
  <c r="AR125" i="1"/>
  <c r="AQ125" i="1"/>
  <c r="AP125" i="1"/>
  <c r="AO125" i="1"/>
  <c r="AN125" i="1"/>
  <c r="AM125" i="1"/>
  <c r="AL125" i="1"/>
  <c r="AV124" i="1"/>
  <c r="AU124" i="1"/>
  <c r="AT124" i="1"/>
  <c r="AS124" i="1"/>
  <c r="AR124" i="1"/>
  <c r="AQ124" i="1"/>
  <c r="AP124" i="1"/>
  <c r="AO124" i="1"/>
  <c r="AN124" i="1"/>
  <c r="AM124" i="1"/>
  <c r="AL124" i="1"/>
  <c r="AV123" i="1"/>
  <c r="AU123" i="1"/>
  <c r="AT123" i="1"/>
  <c r="AS123" i="1"/>
  <c r="AR123" i="1"/>
  <c r="AQ123" i="1"/>
  <c r="AP123" i="1"/>
  <c r="AO123" i="1"/>
  <c r="AN123" i="1"/>
  <c r="AM123" i="1"/>
  <c r="AL123" i="1"/>
  <c r="AV122" i="1"/>
  <c r="AU122" i="1"/>
  <c r="AT122" i="1"/>
  <c r="AS122" i="1"/>
  <c r="AR122" i="1"/>
  <c r="AQ122" i="1"/>
  <c r="AP122" i="1"/>
  <c r="AO122" i="1"/>
  <c r="AN122" i="1"/>
  <c r="AM122" i="1"/>
  <c r="AL122" i="1"/>
  <c r="AV121" i="1"/>
  <c r="AU121" i="1"/>
  <c r="AT121" i="1"/>
  <c r="AS121" i="1"/>
  <c r="AR121" i="1"/>
  <c r="AQ121" i="1"/>
  <c r="AP121" i="1"/>
  <c r="AO121" i="1"/>
  <c r="AN121" i="1"/>
  <c r="AM121" i="1"/>
  <c r="AL121" i="1"/>
  <c r="AV120" i="1"/>
  <c r="AV129" i="1" s="1"/>
  <c r="AU120" i="1"/>
  <c r="AT120" i="1"/>
  <c r="AT129" i="1" s="1"/>
  <c r="AS120" i="1"/>
  <c r="AR120" i="1"/>
  <c r="AR129" i="1" s="1"/>
  <c r="AQ120" i="1"/>
  <c r="AP120" i="1"/>
  <c r="AP129" i="1" s="1"/>
  <c r="AO120" i="1"/>
  <c r="AN120" i="1"/>
  <c r="AN129" i="1" s="1"/>
  <c r="AM120" i="1"/>
  <c r="AL120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AL110" i="1" s="1"/>
  <c r="Q168" i="1" s="1"/>
  <c r="AV109" i="1"/>
  <c r="AU109" i="1"/>
  <c r="AT109" i="1"/>
  <c r="AS109" i="1"/>
  <c r="AR109" i="1"/>
  <c r="AQ109" i="1"/>
  <c r="AP109" i="1"/>
  <c r="AO109" i="1"/>
  <c r="AN109" i="1"/>
  <c r="AM109" i="1"/>
  <c r="AL109" i="1"/>
  <c r="AV108" i="1"/>
  <c r="AU108" i="1"/>
  <c r="AT108" i="1"/>
  <c r="AS108" i="1"/>
  <c r="AR108" i="1"/>
  <c r="AQ108" i="1"/>
  <c r="AP108" i="1"/>
  <c r="AO108" i="1"/>
  <c r="AN108" i="1"/>
  <c r="AM108" i="1"/>
  <c r="AL108" i="1"/>
  <c r="AL111" i="1" s="1"/>
  <c r="AV107" i="1"/>
  <c r="AU107" i="1"/>
  <c r="AU110" i="1" s="1"/>
  <c r="AT107" i="1"/>
  <c r="AS107" i="1"/>
  <c r="AS110" i="1" s="1"/>
  <c r="AR107" i="1"/>
  <c r="AQ107" i="1"/>
  <c r="AQ110" i="1" s="1"/>
  <c r="AP107" i="1"/>
  <c r="AO107" i="1"/>
  <c r="AO110" i="1" s="1"/>
  <c r="AN107" i="1"/>
  <c r="AM107" i="1"/>
  <c r="AM110" i="1" s="1"/>
  <c r="AL107" i="1"/>
  <c r="AV106" i="1"/>
  <c r="AU106" i="1"/>
  <c r="AT106" i="1"/>
  <c r="AS106" i="1"/>
  <c r="AR106" i="1"/>
  <c r="AQ106" i="1"/>
  <c r="AP106" i="1"/>
  <c r="AO106" i="1"/>
  <c r="AN106" i="1"/>
  <c r="AM106" i="1"/>
  <c r="AL106" i="1"/>
  <c r="AV105" i="1"/>
  <c r="AU105" i="1"/>
  <c r="AT105" i="1"/>
  <c r="AS105" i="1"/>
  <c r="AR105" i="1"/>
  <c r="AQ105" i="1"/>
  <c r="AP105" i="1"/>
  <c r="AO105" i="1"/>
  <c r="AN105" i="1"/>
  <c r="AM105" i="1"/>
  <c r="AL105" i="1"/>
  <c r="AV104" i="1"/>
  <c r="AU104" i="1"/>
  <c r="AT104" i="1"/>
  <c r="AS104" i="1"/>
  <c r="AR104" i="1"/>
  <c r="AR110" i="1" s="1"/>
  <c r="AQ104" i="1"/>
  <c r="AP104" i="1"/>
  <c r="AP110" i="1" s="1"/>
  <c r="AO104" i="1"/>
  <c r="AN104" i="1"/>
  <c r="AN110" i="1" s="1"/>
  <c r="AM104" i="1"/>
  <c r="AL104" i="1"/>
  <c r="AV103" i="1"/>
  <c r="AU103" i="1"/>
  <c r="AT103" i="1"/>
  <c r="AS103" i="1"/>
  <c r="AS112" i="1" s="1"/>
  <c r="AR103" i="1"/>
  <c r="AQ103" i="1"/>
  <c r="AP103" i="1"/>
  <c r="AO103" i="1"/>
  <c r="AO112" i="1" s="1"/>
  <c r="AN103" i="1"/>
  <c r="AM103" i="1"/>
  <c r="AL103" i="1"/>
  <c r="AV102" i="1"/>
  <c r="AV111" i="1" s="1"/>
  <c r="AU102" i="1"/>
  <c r="AT102" i="1"/>
  <c r="AS102" i="1"/>
  <c r="AR102" i="1"/>
  <c r="AR111" i="1" s="1"/>
  <c r="AQ102" i="1"/>
  <c r="AP102" i="1"/>
  <c r="AO102" i="1"/>
  <c r="AN102" i="1"/>
  <c r="AN111" i="1" s="1"/>
  <c r="AM102" i="1"/>
  <c r="AL102" i="1"/>
  <c r="AV101" i="1"/>
  <c r="AU101" i="1"/>
  <c r="AT101" i="1"/>
  <c r="AS101" i="1"/>
  <c r="AR101" i="1"/>
  <c r="AQ101" i="1"/>
  <c r="AP101" i="1"/>
  <c r="AO101" i="1"/>
  <c r="AN101" i="1"/>
  <c r="AM101" i="1"/>
  <c r="AL101" i="1"/>
  <c r="AV100" i="1"/>
  <c r="AV112" i="1" s="1"/>
  <c r="AU100" i="1"/>
  <c r="AU112" i="1" s="1"/>
  <c r="AT100" i="1"/>
  <c r="AT112" i="1" s="1"/>
  <c r="AS100" i="1"/>
  <c r="AR100" i="1"/>
  <c r="AR112" i="1" s="1"/>
  <c r="AQ100" i="1"/>
  <c r="AQ112" i="1" s="1"/>
  <c r="AP100" i="1"/>
  <c r="AP112" i="1" s="1"/>
  <c r="AO100" i="1"/>
  <c r="AN100" i="1"/>
  <c r="AN112" i="1" s="1"/>
  <c r="AM100" i="1"/>
  <c r="AM112" i="1" s="1"/>
  <c r="AL100" i="1"/>
  <c r="AV99" i="1"/>
  <c r="AU99" i="1"/>
  <c r="AU111" i="1" s="1"/>
  <c r="AT99" i="1"/>
  <c r="AT111" i="1" s="1"/>
  <c r="AS99" i="1"/>
  <c r="AS111" i="1" s="1"/>
  <c r="AR99" i="1"/>
  <c r="AQ99" i="1"/>
  <c r="AQ111" i="1" s="1"/>
  <c r="AP99" i="1"/>
  <c r="AP111" i="1" s="1"/>
  <c r="AO99" i="1"/>
  <c r="AO111" i="1" s="1"/>
  <c r="AN99" i="1"/>
  <c r="AM99" i="1"/>
  <c r="AM111" i="1" s="1"/>
  <c r="AL99" i="1"/>
  <c r="AV98" i="1"/>
  <c r="AU98" i="1"/>
  <c r="AT98" i="1"/>
  <c r="AS98" i="1"/>
  <c r="AR98" i="1"/>
  <c r="AQ98" i="1"/>
  <c r="AP98" i="1"/>
  <c r="AO98" i="1"/>
  <c r="AN98" i="1"/>
  <c r="AM98" i="1"/>
  <c r="AL98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AL90" i="1" s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AL89" i="1" s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AL88" i="1" s="1"/>
  <c r="AV87" i="1"/>
  <c r="AU87" i="1"/>
  <c r="AT87" i="1"/>
  <c r="AS87" i="1"/>
  <c r="AR87" i="1"/>
  <c r="AQ87" i="1"/>
  <c r="AP87" i="1"/>
  <c r="AO87" i="1"/>
  <c r="AN87" i="1"/>
  <c r="AM87" i="1"/>
  <c r="AL87" i="1"/>
  <c r="AV86" i="1"/>
  <c r="AU86" i="1"/>
  <c r="AT86" i="1"/>
  <c r="AS86" i="1"/>
  <c r="AR86" i="1"/>
  <c r="AQ86" i="1"/>
  <c r="AP86" i="1"/>
  <c r="AO86" i="1"/>
  <c r="AN86" i="1"/>
  <c r="AM86" i="1"/>
  <c r="AL86" i="1"/>
  <c r="AV85" i="1"/>
  <c r="AU85" i="1"/>
  <c r="AT85" i="1"/>
  <c r="AS85" i="1"/>
  <c r="AR85" i="1"/>
  <c r="AQ85" i="1"/>
  <c r="AP85" i="1"/>
  <c r="AO85" i="1"/>
  <c r="AN85" i="1"/>
  <c r="AM85" i="1"/>
  <c r="AL85" i="1"/>
  <c r="AV84" i="1"/>
  <c r="AU84" i="1"/>
  <c r="AT84" i="1"/>
  <c r="AS84" i="1"/>
  <c r="AR84" i="1"/>
  <c r="AQ84" i="1"/>
  <c r="AP84" i="1"/>
  <c r="AO84" i="1"/>
  <c r="AN84" i="1"/>
  <c r="AM84" i="1"/>
  <c r="AL84" i="1"/>
  <c r="AV83" i="1"/>
  <c r="AU83" i="1"/>
  <c r="AT83" i="1"/>
  <c r="AS83" i="1"/>
  <c r="AR83" i="1"/>
  <c r="AQ83" i="1"/>
  <c r="AP83" i="1"/>
  <c r="AO83" i="1"/>
  <c r="AN83" i="1"/>
  <c r="AM83" i="1"/>
  <c r="AL83" i="1"/>
  <c r="AV82" i="1"/>
  <c r="AU82" i="1"/>
  <c r="AT82" i="1"/>
  <c r="AS82" i="1"/>
  <c r="AR82" i="1"/>
  <c r="AQ82" i="1"/>
  <c r="AP82" i="1"/>
  <c r="AO82" i="1"/>
  <c r="AN82" i="1"/>
  <c r="AM82" i="1"/>
  <c r="AL82" i="1"/>
  <c r="AV80" i="1"/>
  <c r="AU80" i="1"/>
  <c r="AT80" i="1"/>
  <c r="AS80" i="1"/>
  <c r="AR80" i="1"/>
  <c r="AQ80" i="1"/>
  <c r="AP80" i="1"/>
  <c r="AO80" i="1"/>
  <c r="AN80" i="1"/>
  <c r="AM80" i="1"/>
  <c r="AL80" i="1"/>
  <c r="AV79" i="1"/>
  <c r="AU79" i="1"/>
  <c r="AT79" i="1"/>
  <c r="AS79" i="1"/>
  <c r="AR79" i="1"/>
  <c r="AQ79" i="1"/>
  <c r="AP79" i="1"/>
  <c r="AO79" i="1"/>
  <c r="AN79" i="1"/>
  <c r="AM79" i="1"/>
  <c r="AL79" i="1"/>
  <c r="AV78" i="1"/>
  <c r="AU78" i="1"/>
  <c r="AT78" i="1"/>
  <c r="AS78" i="1"/>
  <c r="AR78" i="1"/>
  <c r="AQ78" i="1"/>
  <c r="AP78" i="1"/>
  <c r="AO78" i="1"/>
  <c r="AN78" i="1"/>
  <c r="AM78" i="1"/>
  <c r="AL78" i="1"/>
  <c r="AV77" i="1"/>
  <c r="AU77" i="1"/>
  <c r="AT77" i="1"/>
  <c r="AS77" i="1"/>
  <c r="AR77" i="1"/>
  <c r="AQ77" i="1"/>
  <c r="AP77" i="1"/>
  <c r="AO77" i="1"/>
  <c r="AN77" i="1"/>
  <c r="AM77" i="1"/>
  <c r="AL77" i="1"/>
  <c r="AV76" i="1"/>
  <c r="AU76" i="1"/>
  <c r="AT76" i="1"/>
  <c r="AS76" i="1"/>
  <c r="AR76" i="1"/>
  <c r="AQ76" i="1"/>
  <c r="AP76" i="1"/>
  <c r="AO76" i="1"/>
  <c r="AN76" i="1"/>
  <c r="AM76" i="1"/>
  <c r="AL76" i="1"/>
  <c r="AV75" i="1"/>
  <c r="AU75" i="1"/>
  <c r="AT75" i="1"/>
  <c r="AS75" i="1"/>
  <c r="AR75" i="1"/>
  <c r="AQ75" i="1"/>
  <c r="AP75" i="1"/>
  <c r="AO75" i="1"/>
  <c r="AN75" i="1"/>
  <c r="AM75" i="1"/>
  <c r="AL75" i="1"/>
  <c r="AL81" i="1" s="1"/>
  <c r="AV73" i="1"/>
  <c r="AU73" i="1"/>
  <c r="AT73" i="1"/>
  <c r="AS73" i="1"/>
  <c r="AR73" i="1"/>
  <c r="AQ73" i="1"/>
  <c r="AP73" i="1"/>
  <c r="AO73" i="1"/>
  <c r="AN73" i="1"/>
  <c r="AM73" i="1"/>
  <c r="AL73" i="1"/>
  <c r="AV72" i="1"/>
  <c r="AU72" i="1"/>
  <c r="AT72" i="1"/>
  <c r="AS72" i="1"/>
  <c r="AR72" i="1"/>
  <c r="AQ72" i="1"/>
  <c r="AP72" i="1"/>
  <c r="AO72" i="1"/>
  <c r="AN72" i="1"/>
  <c r="AM72" i="1"/>
  <c r="AL72" i="1"/>
  <c r="AV71" i="1"/>
  <c r="AU71" i="1"/>
  <c r="AT71" i="1"/>
  <c r="AS71" i="1"/>
  <c r="AR71" i="1"/>
  <c r="AQ71" i="1"/>
  <c r="AP71" i="1"/>
  <c r="AO71" i="1"/>
  <c r="AN71" i="1"/>
  <c r="AM71" i="1"/>
  <c r="AL71" i="1"/>
  <c r="AV70" i="1"/>
  <c r="AU70" i="1"/>
  <c r="AT70" i="1"/>
  <c r="AS70" i="1"/>
  <c r="AR70" i="1"/>
  <c r="AQ70" i="1"/>
  <c r="AP70" i="1"/>
  <c r="AO70" i="1"/>
  <c r="AN70" i="1"/>
  <c r="AM70" i="1"/>
  <c r="AL70" i="1"/>
  <c r="AV69" i="1"/>
  <c r="AV89" i="1" s="1"/>
  <c r="AU69" i="1"/>
  <c r="AU89" i="1" s="1"/>
  <c r="AT69" i="1"/>
  <c r="AT89" i="1" s="1"/>
  <c r="AS69" i="1"/>
  <c r="AS89" i="1" s="1"/>
  <c r="AR69" i="1"/>
  <c r="AR89" i="1" s="1"/>
  <c r="AQ69" i="1"/>
  <c r="AQ89" i="1" s="1"/>
  <c r="AP69" i="1"/>
  <c r="AP89" i="1" s="1"/>
  <c r="AO69" i="1"/>
  <c r="AO89" i="1" s="1"/>
  <c r="AN69" i="1"/>
  <c r="AN89" i="1" s="1"/>
  <c r="AM69" i="1"/>
  <c r="AM89" i="1" s="1"/>
  <c r="AL69" i="1"/>
  <c r="AV68" i="1"/>
  <c r="AV90" i="1" s="1"/>
  <c r="AU68" i="1"/>
  <c r="AU90" i="1" s="1"/>
  <c r="AT68" i="1"/>
  <c r="AT90" i="1" s="1"/>
  <c r="AS68" i="1"/>
  <c r="AS90" i="1" s="1"/>
  <c r="AR68" i="1"/>
  <c r="AR90" i="1" s="1"/>
  <c r="AQ68" i="1"/>
  <c r="AQ90" i="1" s="1"/>
  <c r="AP68" i="1"/>
  <c r="AP90" i="1" s="1"/>
  <c r="AO68" i="1"/>
  <c r="AO90" i="1" s="1"/>
  <c r="AN68" i="1"/>
  <c r="AN90" i="1" s="1"/>
  <c r="AM68" i="1"/>
  <c r="AM90" i="1" s="1"/>
  <c r="AL68" i="1"/>
  <c r="AL74" i="1" s="1"/>
  <c r="AV66" i="1"/>
  <c r="AU66" i="1"/>
  <c r="AT66" i="1"/>
  <c r="AS66" i="1"/>
  <c r="AR66" i="1"/>
  <c r="AQ66" i="1"/>
  <c r="AP66" i="1"/>
  <c r="AO66" i="1"/>
  <c r="AN66" i="1"/>
  <c r="AM66" i="1"/>
  <c r="AL66" i="1"/>
  <c r="AV65" i="1"/>
  <c r="AU65" i="1"/>
  <c r="AT65" i="1"/>
  <c r="AS65" i="1"/>
  <c r="AR65" i="1"/>
  <c r="AQ65" i="1"/>
  <c r="AP65" i="1"/>
  <c r="AO65" i="1"/>
  <c r="AN65" i="1"/>
  <c r="AM65" i="1"/>
  <c r="AL65" i="1"/>
  <c r="AV64" i="1"/>
  <c r="AU64" i="1"/>
  <c r="AT64" i="1"/>
  <c r="AS64" i="1"/>
  <c r="AR64" i="1"/>
  <c r="AQ64" i="1"/>
  <c r="AP64" i="1"/>
  <c r="AO64" i="1"/>
  <c r="AN64" i="1"/>
  <c r="AM64" i="1"/>
  <c r="AL64" i="1"/>
  <c r="AV63" i="1"/>
  <c r="AU63" i="1"/>
  <c r="AT63" i="1"/>
  <c r="AS63" i="1"/>
  <c r="AR63" i="1"/>
  <c r="AQ63" i="1"/>
  <c r="AP63" i="1"/>
  <c r="AO63" i="1"/>
  <c r="AN63" i="1"/>
  <c r="AM63" i="1"/>
  <c r="AL63" i="1"/>
  <c r="AV62" i="1"/>
  <c r="AU62" i="1"/>
  <c r="AT62" i="1"/>
  <c r="AS62" i="1"/>
  <c r="AR62" i="1"/>
  <c r="AQ62" i="1"/>
  <c r="AP62" i="1"/>
  <c r="AO62" i="1"/>
  <c r="AN62" i="1"/>
  <c r="AM62" i="1"/>
  <c r="AL62" i="1"/>
  <c r="AV61" i="1"/>
  <c r="AU61" i="1"/>
  <c r="AT61" i="1"/>
  <c r="AS61" i="1"/>
  <c r="AR61" i="1"/>
  <c r="AQ61" i="1"/>
  <c r="AP61" i="1"/>
  <c r="AO61" i="1"/>
  <c r="AN61" i="1"/>
  <c r="AM61" i="1"/>
  <c r="AL61" i="1"/>
  <c r="AL67" i="1" s="1"/>
  <c r="AV59" i="1"/>
  <c r="AU59" i="1"/>
  <c r="AT59" i="1"/>
  <c r="AS59" i="1"/>
  <c r="AR59" i="1"/>
  <c r="AQ59" i="1"/>
  <c r="AP59" i="1"/>
  <c r="AO59" i="1"/>
  <c r="AN59" i="1"/>
  <c r="AM59" i="1"/>
  <c r="AL59" i="1"/>
  <c r="AV58" i="1"/>
  <c r="AU58" i="1"/>
  <c r="AT58" i="1"/>
  <c r="AS58" i="1"/>
  <c r="AR58" i="1"/>
  <c r="AQ58" i="1"/>
  <c r="AP58" i="1"/>
  <c r="AO58" i="1"/>
  <c r="AN58" i="1"/>
  <c r="AM58" i="1"/>
  <c r="AL58" i="1"/>
  <c r="AV57" i="1"/>
  <c r="AU57" i="1"/>
  <c r="AT57" i="1"/>
  <c r="AS57" i="1"/>
  <c r="AR57" i="1"/>
  <c r="AQ57" i="1"/>
  <c r="AP57" i="1"/>
  <c r="AO57" i="1"/>
  <c r="AN57" i="1"/>
  <c r="AM57" i="1"/>
  <c r="AL57" i="1"/>
  <c r="AV56" i="1"/>
  <c r="AU56" i="1"/>
  <c r="AT56" i="1"/>
  <c r="AS56" i="1"/>
  <c r="AR56" i="1"/>
  <c r="AQ56" i="1"/>
  <c r="AP56" i="1"/>
  <c r="AO56" i="1"/>
  <c r="AN56" i="1"/>
  <c r="AM56" i="1"/>
  <c r="AL56" i="1"/>
  <c r="AV55" i="1"/>
  <c r="AU55" i="1"/>
  <c r="AT55" i="1"/>
  <c r="AS55" i="1"/>
  <c r="AR55" i="1"/>
  <c r="AQ55" i="1"/>
  <c r="AP55" i="1"/>
  <c r="AO55" i="1"/>
  <c r="AN55" i="1"/>
  <c r="AM55" i="1"/>
  <c r="AL55" i="1"/>
  <c r="AV54" i="1"/>
  <c r="AU54" i="1"/>
  <c r="AT54" i="1"/>
  <c r="AS54" i="1"/>
  <c r="AR54" i="1"/>
  <c r="AQ54" i="1"/>
  <c r="AP54" i="1"/>
  <c r="AO54" i="1"/>
  <c r="AN54" i="1"/>
  <c r="AM54" i="1"/>
  <c r="AL54" i="1"/>
  <c r="AL60" i="1" s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AL47" i="1" s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AL46" i="1" s="1"/>
  <c r="AV45" i="1"/>
  <c r="AU45" i="1"/>
  <c r="AT45" i="1"/>
  <c r="AS45" i="1"/>
  <c r="AR45" i="1"/>
  <c r="AQ45" i="1"/>
  <c r="AP45" i="1"/>
  <c r="AO45" i="1"/>
  <c r="AN45" i="1"/>
  <c r="AM45" i="1"/>
  <c r="AL45" i="1"/>
  <c r="AV44" i="1"/>
  <c r="AU44" i="1"/>
  <c r="AT44" i="1"/>
  <c r="AS44" i="1"/>
  <c r="AR44" i="1"/>
  <c r="AQ44" i="1"/>
  <c r="AP44" i="1"/>
  <c r="AO44" i="1"/>
  <c r="AN44" i="1"/>
  <c r="AM44" i="1"/>
  <c r="AL44" i="1"/>
  <c r="AV43" i="1"/>
  <c r="AV47" i="1" s="1"/>
  <c r="AU43" i="1"/>
  <c r="AT43" i="1"/>
  <c r="AT47" i="1" s="1"/>
  <c r="AS43" i="1"/>
  <c r="AR43" i="1"/>
  <c r="AR47" i="1" s="1"/>
  <c r="AQ43" i="1"/>
  <c r="AP43" i="1"/>
  <c r="AP47" i="1" s="1"/>
  <c r="AO43" i="1"/>
  <c r="AN43" i="1"/>
  <c r="AN47" i="1" s="1"/>
  <c r="AM43" i="1"/>
  <c r="AL43" i="1"/>
  <c r="AV42" i="1"/>
  <c r="AU42" i="1"/>
  <c r="AU46" i="1" s="1"/>
  <c r="AT42" i="1"/>
  <c r="AS42" i="1"/>
  <c r="AS46" i="1" s="1"/>
  <c r="AR42" i="1"/>
  <c r="AQ42" i="1"/>
  <c r="AQ46" i="1" s="1"/>
  <c r="AP42" i="1"/>
  <c r="AO42" i="1"/>
  <c r="AO46" i="1" s="1"/>
  <c r="AN42" i="1"/>
  <c r="AM42" i="1"/>
  <c r="AM46" i="1" s="1"/>
  <c r="AL42" i="1"/>
  <c r="AV41" i="1"/>
  <c r="AV46" i="1" s="1"/>
  <c r="AU41" i="1"/>
  <c r="AT41" i="1"/>
  <c r="AT46" i="1" s="1"/>
  <c r="AS41" i="1"/>
  <c r="AR41" i="1"/>
  <c r="AR46" i="1" s="1"/>
  <c r="AQ41" i="1"/>
  <c r="AP41" i="1"/>
  <c r="AP46" i="1" s="1"/>
  <c r="AO41" i="1"/>
  <c r="AN41" i="1"/>
  <c r="AN46" i="1" s="1"/>
  <c r="AM41" i="1"/>
  <c r="AL41" i="1"/>
  <c r="AV40" i="1"/>
  <c r="AU40" i="1"/>
  <c r="AU47" i="1" s="1"/>
  <c r="AT40" i="1"/>
  <c r="AS40" i="1"/>
  <c r="AS47" i="1" s="1"/>
  <c r="AR40" i="1"/>
  <c r="AQ40" i="1"/>
  <c r="AQ47" i="1" s="1"/>
  <c r="AP40" i="1"/>
  <c r="AO40" i="1"/>
  <c r="AO47" i="1" s="1"/>
  <c r="AN40" i="1"/>
  <c r="AM40" i="1"/>
  <c r="AM47" i="1" s="1"/>
  <c r="AL4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AL30" i="1" s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AL29" i="1" s="1"/>
  <c r="Q158" i="1" s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AL28" i="1" s="1"/>
  <c r="Q157" i="1" s="1"/>
  <c r="AV27" i="1"/>
  <c r="AU27" i="1"/>
  <c r="AT27" i="1"/>
  <c r="AS27" i="1"/>
  <c r="AR27" i="1"/>
  <c r="AQ27" i="1"/>
  <c r="AP27" i="1"/>
  <c r="AO27" i="1"/>
  <c r="AN27" i="1"/>
  <c r="AM27" i="1"/>
  <c r="AL27" i="1"/>
  <c r="AV26" i="1"/>
  <c r="AV29" i="1" s="1"/>
  <c r="AU26" i="1"/>
  <c r="AT26" i="1"/>
  <c r="AT29" i="1" s="1"/>
  <c r="AS26" i="1"/>
  <c r="AR26" i="1"/>
  <c r="AR29" i="1" s="1"/>
  <c r="AQ26" i="1"/>
  <c r="AP26" i="1"/>
  <c r="AP29" i="1" s="1"/>
  <c r="AO26" i="1"/>
  <c r="AN26" i="1"/>
  <c r="AN29" i="1" s="1"/>
  <c r="AM26" i="1"/>
  <c r="AL26" i="1"/>
  <c r="AV25" i="1"/>
  <c r="AU25" i="1"/>
  <c r="AU28" i="1" s="1"/>
  <c r="AT25" i="1"/>
  <c r="AS25" i="1"/>
  <c r="AS28" i="1" s="1"/>
  <c r="AR25" i="1"/>
  <c r="AQ25" i="1"/>
  <c r="AQ28" i="1" s="1"/>
  <c r="AP25" i="1"/>
  <c r="AO25" i="1"/>
  <c r="AO28" i="1" s="1"/>
  <c r="AN25" i="1"/>
  <c r="AM25" i="1"/>
  <c r="AM28" i="1" s="1"/>
  <c r="AL25" i="1"/>
  <c r="AV24" i="1"/>
  <c r="AU24" i="1"/>
  <c r="AT24" i="1"/>
  <c r="AS24" i="1"/>
  <c r="AR24" i="1"/>
  <c r="AQ24" i="1"/>
  <c r="AP24" i="1"/>
  <c r="AO24" i="1"/>
  <c r="AN24" i="1"/>
  <c r="AM24" i="1"/>
  <c r="AL24" i="1"/>
  <c r="AV23" i="1"/>
  <c r="AU23" i="1"/>
  <c r="AU29" i="1" s="1"/>
  <c r="AT23" i="1"/>
  <c r="AS23" i="1"/>
  <c r="AS29" i="1" s="1"/>
  <c r="AR23" i="1"/>
  <c r="AQ23" i="1"/>
  <c r="AQ29" i="1" s="1"/>
  <c r="AP23" i="1"/>
  <c r="AO23" i="1"/>
  <c r="AO29" i="1" s="1"/>
  <c r="AN23" i="1"/>
  <c r="AM23" i="1"/>
  <c r="AM29" i="1" s="1"/>
  <c r="AL23" i="1"/>
  <c r="AV22" i="1"/>
  <c r="AV28" i="1" s="1"/>
  <c r="AU22" i="1"/>
  <c r="AT22" i="1"/>
  <c r="AT28" i="1" s="1"/>
  <c r="AS22" i="1"/>
  <c r="AR22" i="1"/>
  <c r="AR28" i="1" s="1"/>
  <c r="AQ22" i="1"/>
  <c r="AP22" i="1"/>
  <c r="AP28" i="1" s="1"/>
  <c r="AO22" i="1"/>
  <c r="AN22" i="1"/>
  <c r="AN28" i="1" s="1"/>
  <c r="AM22" i="1"/>
  <c r="AL22" i="1"/>
  <c r="AV21" i="1"/>
  <c r="AU21" i="1"/>
  <c r="AT21" i="1"/>
  <c r="AS21" i="1"/>
  <c r="AR21" i="1"/>
  <c r="AQ21" i="1"/>
  <c r="AP21" i="1"/>
  <c r="AO21" i="1"/>
  <c r="AN21" i="1"/>
  <c r="AM21" i="1"/>
  <c r="AL21" i="1"/>
  <c r="AV20" i="1"/>
  <c r="AU20" i="1"/>
  <c r="AT20" i="1"/>
  <c r="AS20" i="1"/>
  <c r="AR20" i="1"/>
  <c r="AQ20" i="1"/>
  <c r="AP20" i="1"/>
  <c r="AO20" i="1"/>
  <c r="AN20" i="1"/>
  <c r="AM20" i="1"/>
  <c r="AL20" i="1"/>
  <c r="AV19" i="1"/>
  <c r="AU19" i="1"/>
  <c r="AT19" i="1"/>
  <c r="AS19" i="1"/>
  <c r="AR19" i="1"/>
  <c r="AQ19" i="1"/>
  <c r="AP19" i="1"/>
  <c r="AO19" i="1"/>
  <c r="AN19" i="1"/>
  <c r="AM19" i="1"/>
  <c r="AL19" i="1"/>
  <c r="AV18" i="1"/>
  <c r="AV30" i="1" s="1"/>
  <c r="AU18" i="1"/>
  <c r="AU30" i="1" s="1"/>
  <c r="AT18" i="1"/>
  <c r="AT30" i="1" s="1"/>
  <c r="AS18" i="1"/>
  <c r="AS30" i="1" s="1"/>
  <c r="AR18" i="1"/>
  <c r="AR30" i="1" s="1"/>
  <c r="AQ18" i="1"/>
  <c r="AQ30" i="1" s="1"/>
  <c r="AP18" i="1"/>
  <c r="AP30" i="1" s="1"/>
  <c r="AO18" i="1"/>
  <c r="AO30" i="1" s="1"/>
  <c r="AN18" i="1"/>
  <c r="AN30" i="1" s="1"/>
  <c r="AM18" i="1"/>
  <c r="AM30" i="1" s="1"/>
  <c r="AL18" i="1"/>
  <c r="AV17" i="1"/>
  <c r="AU17" i="1"/>
  <c r="AT17" i="1"/>
  <c r="AS17" i="1"/>
  <c r="AR17" i="1"/>
  <c r="AQ17" i="1"/>
  <c r="AP17" i="1"/>
  <c r="AO17" i="1"/>
  <c r="AN17" i="1"/>
  <c r="AM17" i="1"/>
  <c r="AL17" i="1"/>
  <c r="AV16" i="1"/>
  <c r="AU16" i="1"/>
  <c r="AT16" i="1"/>
  <c r="AS16" i="1"/>
  <c r="AR16" i="1"/>
  <c r="AQ16" i="1"/>
  <c r="AP16" i="1"/>
  <c r="AO16" i="1"/>
  <c r="AN16" i="1"/>
  <c r="AM16" i="1"/>
  <c r="AL16" i="1"/>
  <c r="Q169" i="1" l="1"/>
  <c r="AP148" i="1"/>
  <c r="AT148" i="1"/>
  <c r="AT110" i="1"/>
  <c r="AV110" i="1"/>
  <c r="AL112" i="1"/>
  <c r="I152" i="1" s="1"/>
  <c r="AL145" i="1"/>
  <c r="AM128" i="1"/>
  <c r="AO128" i="1"/>
  <c r="AQ128" i="1"/>
  <c r="AS128" i="1"/>
  <c r="AU128" i="1"/>
  <c r="AL129" i="1"/>
  <c r="AM145" i="1"/>
  <c r="AO145" i="1"/>
  <c r="AQ145" i="1"/>
  <c r="AS145" i="1"/>
  <c r="AU145" i="1"/>
  <c r="AN144" i="1"/>
  <c r="AN147" i="1" s="1"/>
  <c r="AP144" i="1"/>
  <c r="AP147" i="1" s="1"/>
  <c r="AR144" i="1"/>
  <c r="AR147" i="1" s="1"/>
  <c r="AT144" i="1"/>
  <c r="AT147" i="1" s="1"/>
  <c r="AV144" i="1"/>
  <c r="AV147" i="1" s="1"/>
  <c r="AM148" i="1"/>
  <c r="AO148" i="1"/>
  <c r="AQ148" i="1"/>
  <c r="AS148" i="1"/>
  <c r="AU148" i="1"/>
  <c r="F147" i="1"/>
  <c r="H147" i="1"/>
  <c r="J147" i="1"/>
  <c r="L147" i="1"/>
  <c r="N147" i="1"/>
  <c r="P147" i="1"/>
  <c r="R147" i="1"/>
  <c r="T147" i="1"/>
  <c r="V147" i="1"/>
  <c r="X147" i="1"/>
  <c r="Z147" i="1"/>
  <c r="AB147" i="1"/>
  <c r="AD147" i="1"/>
  <c r="AF147" i="1"/>
  <c r="AH147" i="1"/>
  <c r="AJ147" i="1"/>
  <c r="G148" i="1"/>
  <c r="AL148" i="1" s="1"/>
  <c r="Q162" i="1" s="1"/>
  <c r="I148" i="1"/>
  <c r="K148" i="1"/>
  <c r="M148" i="1"/>
  <c r="O148" i="1"/>
  <c r="Q148" i="1"/>
  <c r="S148" i="1"/>
  <c r="U148" i="1"/>
  <c r="W148" i="1"/>
  <c r="Y148" i="1"/>
  <c r="AA148" i="1"/>
  <c r="AC148" i="1"/>
  <c r="AE148" i="1"/>
  <c r="AG148" i="1"/>
  <c r="AI148" i="1"/>
  <c r="AK148" i="1"/>
  <c r="AH198" i="1"/>
  <c r="AH224" i="1"/>
  <c r="AL144" i="1"/>
  <c r="AL147" i="1" l="1"/>
  <c r="Q163" i="1" s="1"/>
</calcChain>
</file>

<file path=xl/comments1.xml><?xml version="1.0" encoding="utf-8"?>
<comments xmlns="http://schemas.openxmlformats.org/spreadsheetml/2006/main">
  <authors>
    <author>Tito Héctor Dávila Hernández</author>
    <author>contabilidad2</author>
  </authors>
  <commentList>
    <comment ref="F13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ALTIPLANO</t>
        </r>
      </text>
    </comment>
    <comment ref="N13" authorId="0" shapeId="0">
      <text>
        <r>
          <rPr>
            <sz val="9"/>
            <color indexed="81"/>
            <rFont val="Tahoma"/>
            <family val="2"/>
          </rPr>
          <t>Héctor Dávila:</t>
        </r>
        <r>
          <rPr>
            <b/>
            <sz val="9"/>
            <color indexed="81"/>
            <rFont val="Tahoma"/>
            <family val="2"/>
          </rPr>
          <t xml:space="preserve">
ZONA CENTRO</t>
        </r>
      </text>
    </comment>
    <comment ref="V13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MEDIA</t>
        </r>
      </text>
    </comment>
    <comment ref="AD13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HUASTECA</t>
        </r>
      </text>
    </comment>
    <comment ref="F14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HOMBRES</t>
        </r>
      </text>
    </comment>
    <comment ref="J14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MUJERES</t>
        </r>
      </text>
    </comment>
    <comment ref="F15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DISCAPACIDAD</t>
        </r>
      </text>
    </comment>
    <comment ref="G15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PUEBLOS ORIGINARIOS / INDÍGENAS</t>
        </r>
      </text>
    </comment>
    <comment ref="H15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AFRODESCENDIENTE</t>
        </r>
      </text>
    </comment>
    <comment ref="I15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GENERAL</t>
        </r>
      </text>
    </comment>
    <comment ref="F3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ALTIPLANO</t>
        </r>
      </text>
    </comment>
    <comment ref="N37" authorId="0" shapeId="0">
      <text>
        <r>
          <rPr>
            <sz val="9"/>
            <color indexed="81"/>
            <rFont val="Tahoma"/>
            <family val="2"/>
          </rPr>
          <t>Héctor Dávila:</t>
        </r>
        <r>
          <rPr>
            <b/>
            <sz val="9"/>
            <color indexed="81"/>
            <rFont val="Tahoma"/>
            <family val="2"/>
          </rPr>
          <t xml:space="preserve">
ZONA CENTRO</t>
        </r>
      </text>
    </comment>
    <comment ref="V3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MEDIA</t>
        </r>
      </text>
    </comment>
    <comment ref="AD3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HUASTECA</t>
        </r>
      </text>
    </comment>
    <comment ref="F38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HOMBRES</t>
        </r>
      </text>
    </comment>
    <comment ref="J38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MUJERES</t>
        </r>
      </text>
    </comment>
    <comment ref="F39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DISCAPACIDAD</t>
        </r>
      </text>
    </comment>
    <comment ref="G39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PUEBLOS ORIGINARIOS / INDÍGENAS</t>
        </r>
      </text>
    </comment>
    <comment ref="H39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AFRODESCENDIENTE</t>
        </r>
      </text>
    </comment>
    <comment ref="I39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GENERAL</t>
        </r>
      </text>
    </comment>
    <comment ref="A40" authorId="1" shapeId="0">
      <text>
        <r>
          <rPr>
            <b/>
            <sz val="9"/>
            <color indexed="81"/>
            <rFont val="Tahoma"/>
            <family val="2"/>
          </rPr>
          <t>E1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ALTIPLANO</t>
        </r>
      </text>
    </comment>
    <comment ref="N51" authorId="0" shapeId="0">
      <text>
        <r>
          <rPr>
            <sz val="9"/>
            <color indexed="81"/>
            <rFont val="Tahoma"/>
            <family val="2"/>
          </rPr>
          <t>Héctor Dávila:</t>
        </r>
        <r>
          <rPr>
            <b/>
            <sz val="9"/>
            <color indexed="81"/>
            <rFont val="Tahoma"/>
            <family val="2"/>
          </rPr>
          <t xml:space="preserve">
ZONA CENTRO</t>
        </r>
      </text>
    </comment>
    <comment ref="V51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MEDIA</t>
        </r>
      </text>
    </comment>
    <comment ref="AD51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HUASTECA</t>
        </r>
      </text>
    </comment>
    <comment ref="F52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HOMBRES</t>
        </r>
      </text>
    </comment>
    <comment ref="J52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MUJERES</t>
        </r>
      </text>
    </comment>
    <comment ref="F53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DISCAPACIDAD</t>
        </r>
      </text>
    </comment>
    <comment ref="G53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PUEBLOS ORIGINARIOS / INDÍGENAS</t>
        </r>
      </text>
    </comment>
    <comment ref="H53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AFRODESCENDIENTE</t>
        </r>
      </text>
    </comment>
    <comment ref="I53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GENERAL</t>
        </r>
      </text>
    </comment>
    <comment ref="A54" authorId="1" shapeId="0">
      <text>
        <r>
          <rPr>
            <sz val="9"/>
            <color indexed="81"/>
            <rFont val="Tahoma"/>
            <family val="2"/>
          </rPr>
          <t>E2</t>
        </r>
      </text>
    </comment>
    <comment ref="A61" authorId="1" shapeId="0">
      <text>
        <r>
          <rPr>
            <b/>
            <sz val="9"/>
            <color indexed="81"/>
            <rFont val="Tahoma"/>
            <family val="2"/>
          </rPr>
          <t>E3</t>
        </r>
      </text>
    </comment>
    <comment ref="A68" authorId="1" shapeId="0">
      <text>
        <r>
          <rPr>
            <b/>
            <sz val="9"/>
            <color indexed="81"/>
            <rFont val="Tahoma"/>
            <family val="2"/>
          </rPr>
          <t xml:space="preserve">E5
</t>
        </r>
      </text>
    </comment>
    <comment ref="A75" authorId="1" shapeId="0">
      <text>
        <r>
          <rPr>
            <b/>
            <sz val="9"/>
            <color indexed="81"/>
            <rFont val="Tahoma"/>
            <family val="2"/>
          </rPr>
          <t>E7</t>
        </r>
      </text>
    </comment>
    <comment ref="F95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ALTIPLANO</t>
        </r>
      </text>
    </comment>
    <comment ref="N95" authorId="0" shapeId="0">
      <text>
        <r>
          <rPr>
            <sz val="9"/>
            <color indexed="81"/>
            <rFont val="Tahoma"/>
            <family val="2"/>
          </rPr>
          <t>Héctor Dávila:</t>
        </r>
        <r>
          <rPr>
            <b/>
            <sz val="9"/>
            <color indexed="81"/>
            <rFont val="Tahoma"/>
            <family val="2"/>
          </rPr>
          <t xml:space="preserve">
ZONA CENTRO</t>
        </r>
      </text>
    </comment>
    <comment ref="V95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MEDIA</t>
        </r>
      </text>
    </comment>
    <comment ref="AD95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HUASTECA</t>
        </r>
      </text>
    </comment>
    <comment ref="F96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HOMBRES</t>
        </r>
      </text>
    </comment>
    <comment ref="J96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MUJERES</t>
        </r>
      </text>
    </comment>
    <comment ref="F9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DISCAPACIDAD</t>
        </r>
      </text>
    </comment>
    <comment ref="G9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PUEBLOS ORIGINARIOS / INDÍGENAS</t>
        </r>
      </text>
    </comment>
    <comment ref="H9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AFRODESCENDIENTE</t>
        </r>
      </text>
    </comment>
    <comment ref="I9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GENERAL</t>
        </r>
      </text>
    </comment>
    <comment ref="F11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ALTIPLANO</t>
        </r>
      </text>
    </comment>
    <comment ref="N117" authorId="0" shapeId="0">
      <text>
        <r>
          <rPr>
            <sz val="9"/>
            <color indexed="81"/>
            <rFont val="Tahoma"/>
            <family val="2"/>
          </rPr>
          <t>Héctor Dávila:</t>
        </r>
        <r>
          <rPr>
            <b/>
            <sz val="9"/>
            <color indexed="81"/>
            <rFont val="Tahoma"/>
            <family val="2"/>
          </rPr>
          <t xml:space="preserve">
ZONA CENTRO</t>
        </r>
      </text>
    </comment>
    <comment ref="V11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MEDIA</t>
        </r>
      </text>
    </comment>
    <comment ref="AD11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HUASTECA</t>
        </r>
      </text>
    </comment>
    <comment ref="F118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HOMBRES</t>
        </r>
      </text>
    </comment>
    <comment ref="J118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MUJERES</t>
        </r>
      </text>
    </comment>
    <comment ref="F119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DISCAPACIDAD</t>
        </r>
      </text>
    </comment>
    <comment ref="G119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PUEBLOS ORIGINARIOS / INDÍGENAS</t>
        </r>
      </text>
    </comment>
    <comment ref="H119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AFRODESCENDIENTE</t>
        </r>
      </text>
    </comment>
    <comment ref="I119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GENERAL</t>
        </r>
      </text>
    </comment>
    <comment ref="F132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ALTIPLANO</t>
        </r>
      </text>
    </comment>
    <comment ref="N132" authorId="0" shapeId="0">
      <text>
        <r>
          <rPr>
            <sz val="9"/>
            <color indexed="81"/>
            <rFont val="Tahoma"/>
            <family val="2"/>
          </rPr>
          <t>Héctor Dávila:</t>
        </r>
        <r>
          <rPr>
            <b/>
            <sz val="9"/>
            <color indexed="81"/>
            <rFont val="Tahoma"/>
            <family val="2"/>
          </rPr>
          <t xml:space="preserve">
ZONA CENTRO</t>
        </r>
      </text>
    </comment>
    <comment ref="V132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MEDIA</t>
        </r>
      </text>
    </comment>
    <comment ref="AD132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HUASTECA</t>
        </r>
      </text>
    </comment>
    <comment ref="F133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HOMBRES</t>
        </r>
      </text>
    </comment>
    <comment ref="J133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MUJERES</t>
        </r>
      </text>
    </comment>
    <comment ref="F134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DISCAPACIDAD</t>
        </r>
      </text>
    </comment>
    <comment ref="G134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PUEBLOS ORIGINARIOS / INDÍGENAS</t>
        </r>
      </text>
    </comment>
    <comment ref="H134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AFRODESCENDIENTE</t>
        </r>
      </text>
    </comment>
    <comment ref="I134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GENERAL</t>
        </r>
      </text>
    </comment>
    <comment ref="Z191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HUASTECA</t>
        </r>
      </text>
    </comment>
    <comment ref="Z203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HUASTECA</t>
        </r>
      </text>
    </comment>
    <comment ref="B205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ALTIPLANO</t>
        </r>
      </text>
    </comment>
    <comment ref="J205" authorId="0" shapeId="0">
      <text>
        <r>
          <rPr>
            <sz val="9"/>
            <color indexed="81"/>
            <rFont val="Tahoma"/>
            <family val="2"/>
          </rPr>
          <t>Héctor Dávila:</t>
        </r>
        <r>
          <rPr>
            <b/>
            <sz val="9"/>
            <color indexed="81"/>
            <rFont val="Tahoma"/>
            <family val="2"/>
          </rPr>
          <t xml:space="preserve">
ZONA CENTRO</t>
        </r>
      </text>
    </comment>
    <comment ref="R205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MEDIA</t>
        </r>
      </text>
    </comment>
    <comment ref="B206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HOMBRES</t>
        </r>
      </text>
    </comment>
    <comment ref="F206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MUJERES</t>
        </r>
      </text>
    </comment>
    <comment ref="B20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DISCAPACIDAD</t>
        </r>
      </text>
    </comment>
    <comment ref="C20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PUEBLOS ORIGINARIOS / INDÍGENAS</t>
        </r>
      </text>
    </comment>
    <comment ref="D20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AFRODESCENDIENTE</t>
        </r>
      </text>
    </comment>
    <comment ref="E20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GENERAL</t>
        </r>
      </text>
    </comment>
    <comment ref="Z217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HUASTECA</t>
        </r>
      </text>
    </comment>
    <comment ref="B220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ALTIPLANO</t>
        </r>
      </text>
    </comment>
    <comment ref="J220" authorId="0" shapeId="0">
      <text>
        <r>
          <rPr>
            <sz val="9"/>
            <color indexed="81"/>
            <rFont val="Tahoma"/>
            <family val="2"/>
          </rPr>
          <t>Héctor Dávila:</t>
        </r>
        <r>
          <rPr>
            <b/>
            <sz val="9"/>
            <color indexed="81"/>
            <rFont val="Tahoma"/>
            <family val="2"/>
          </rPr>
          <t xml:space="preserve">
ZONA CENTRO</t>
        </r>
      </text>
    </comment>
    <comment ref="R220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MEDIA</t>
        </r>
      </text>
    </comment>
    <comment ref="B221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HOMBRES</t>
        </r>
      </text>
    </comment>
    <comment ref="F221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MUJERES</t>
        </r>
      </text>
    </comment>
    <comment ref="B222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DISCAPACIDAD</t>
        </r>
      </text>
    </comment>
    <comment ref="C222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PUEBLOS ORIGINARIOS / INDÍGENAS</t>
        </r>
      </text>
    </comment>
    <comment ref="D222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AFRODESCENDIENTE</t>
        </r>
      </text>
    </comment>
    <comment ref="E222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GENERAL</t>
        </r>
      </text>
    </comment>
    <comment ref="B229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ALTIPLANO</t>
        </r>
      </text>
    </comment>
    <comment ref="J229" authorId="0" shapeId="0">
      <text>
        <r>
          <rPr>
            <sz val="9"/>
            <color indexed="81"/>
            <rFont val="Tahoma"/>
            <family val="2"/>
          </rPr>
          <t>Héctor Dávila:</t>
        </r>
        <r>
          <rPr>
            <b/>
            <sz val="9"/>
            <color indexed="81"/>
            <rFont val="Tahoma"/>
            <family val="2"/>
          </rPr>
          <t xml:space="preserve">
ZONA CENTRO</t>
        </r>
      </text>
    </comment>
    <comment ref="R229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ZONA MEDIA</t>
        </r>
      </text>
    </comment>
    <comment ref="B230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HOMBRES</t>
        </r>
      </text>
    </comment>
    <comment ref="F230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MUJERES</t>
        </r>
      </text>
    </comment>
    <comment ref="B231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DISCAPACIDAD</t>
        </r>
      </text>
    </comment>
    <comment ref="C231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PUEBLOS ORIGINARIOS / INDÍGENAS</t>
        </r>
      </text>
    </comment>
    <comment ref="D231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AFRODESCENDIENTE</t>
        </r>
      </text>
    </comment>
    <comment ref="E231" authorId="0" shapeId="0">
      <text>
        <r>
          <rPr>
            <sz val="9"/>
            <color indexed="81"/>
            <rFont val="Tahoma"/>
            <family val="2"/>
          </rPr>
          <t xml:space="preserve">Héctor Dávila:
</t>
        </r>
        <r>
          <rPr>
            <b/>
            <sz val="9"/>
            <color indexed="81"/>
            <rFont val="Tahoma"/>
            <family val="2"/>
          </rPr>
          <t>POBLACIÓN GENERAL</t>
        </r>
      </text>
    </comment>
  </commentList>
</comments>
</file>

<file path=xl/sharedStrings.xml><?xml version="1.0" encoding="utf-8"?>
<sst xmlns="http://schemas.openxmlformats.org/spreadsheetml/2006/main" count="820" uniqueCount="101">
  <si>
    <t xml:space="preserve">SISTEMA PARA EL DESARROLLO INTEGRAL DE LA FAMILIA DEL ESTADO DE SAN LUIS POTOSÍ </t>
  </si>
  <si>
    <t>UNIDADES ADMINISTRATIVA :</t>
  </si>
  <si>
    <t>INFORME DE AVANCE  MENSUAL DEL MES DE.  __________________________2025</t>
  </si>
  <si>
    <t xml:space="preserve">OBJETIVO </t>
  </si>
  <si>
    <t>OBJETIVO:1.- BENEFICIAR A MAS DE UN MILLON DE PERSONAS SUJETAS A LA ASISTENCIA SOCIAL CON PROGRAMAS DE SALUD, ALIMENTACION A NIÑAS Y NIÑOS, APOYOS PARA MUJERES, MADRES SOLTERAS, PERSONAS CON DISCAPACIDAD, ADULTOS MAYORES, JOVENES Y MIGRANTES</t>
  </si>
  <si>
    <t xml:space="preserve">ESTRATEGIA:   </t>
  </si>
  <si>
    <t xml:space="preserve"> 1.2 .- CONTRIBUIR AL DESARROLLO INTEGRAL DE NIÑAS, NIÑOS Y ADOLESCENTES ASI COMO LA ATENCION INCLUSIVA A LA POBLACION VULNERABLE</t>
  </si>
  <si>
    <t>LINEA DE ACCION</t>
  </si>
  <si>
    <t>1.2.3 .- PREVENIR RIESGOS PSICOSOCIALES A LOS QUE SE ENFRENTAN NIÑAS, NIÑOS, ADOLESCENTES Y POBLACION VULNERABLE</t>
  </si>
  <si>
    <t>ACTIVIDAD</t>
  </si>
  <si>
    <t>GRUPO DE EDAD</t>
  </si>
  <si>
    <t>UNIDAD
DE MEDIDA</t>
  </si>
  <si>
    <t>TIPO DE POBLACIÓN</t>
  </si>
  <si>
    <t>ZA</t>
  </si>
  <si>
    <t>ZC</t>
  </si>
  <si>
    <t>ZM</t>
  </si>
  <si>
    <t>ZH</t>
  </si>
  <si>
    <t>ABIERTA</t>
  </si>
  <si>
    <t>CAUTIVA</t>
  </si>
  <si>
    <t>H</t>
  </si>
  <si>
    <t>M</t>
  </si>
  <si>
    <t>AVANCE</t>
  </si>
  <si>
    <t>personas</t>
  </si>
  <si>
    <t>Altiplano</t>
  </si>
  <si>
    <t>Centro</t>
  </si>
  <si>
    <t>Media</t>
  </si>
  <si>
    <t>Huasteca</t>
  </si>
  <si>
    <t>PD</t>
  </si>
  <si>
    <t>PO</t>
  </si>
  <si>
    <t>AFD</t>
  </si>
  <si>
    <t>PG</t>
  </si>
  <si>
    <t>hombres</t>
  </si>
  <si>
    <t xml:space="preserve"> mujeres</t>
  </si>
  <si>
    <t>CONSULTA EXTERNA</t>
  </si>
  <si>
    <t>0 a 11 Años</t>
  </si>
  <si>
    <t>Servicio (Consultas)</t>
  </si>
  <si>
    <t>Consulta externa - Primera vez (Abierta)</t>
  </si>
  <si>
    <t>Persona</t>
  </si>
  <si>
    <t>X</t>
  </si>
  <si>
    <t>Consulta externa - Subsecuentes (Cautiva)</t>
  </si>
  <si>
    <t>Consulta externa - Total de consultas</t>
  </si>
  <si>
    <t>12 a 17 Años</t>
  </si>
  <si>
    <t>18 a 59 Años</t>
  </si>
  <si>
    <t>60 Años y más</t>
  </si>
  <si>
    <t>T O T A L</t>
  </si>
  <si>
    <t>COMUNIDAD TERAPEUTICA</t>
  </si>
  <si>
    <t xml:space="preserve">INGRESOS </t>
  </si>
  <si>
    <t>Servicio</t>
  </si>
  <si>
    <t>INFORMACION SNIMAS</t>
  </si>
  <si>
    <t>Comunidad Terapéutica - Valoración médica
Comunidad Terapéutica Valoración psiquiátrica</t>
  </si>
  <si>
    <t>Total servicios</t>
  </si>
  <si>
    <t>Comunidad Terapéutica - Valoración de enfermería</t>
  </si>
  <si>
    <t>Comunidad Terapéutica - Terapia ocupacional</t>
  </si>
  <si>
    <t>Comunidad Terapéutica - Terapia psicológica Individual</t>
  </si>
  <si>
    <t xml:space="preserve">
Comunidad Terapéutica - Terapia familiar
Comunidad Terapéutica - Terapia psicoeducativa
Comunidad Terapéutica - Terapia psicoterapéutica
Comunidad Terapéutica - Terapia fisica                                                          Comunidad Terapéutica - Intervención de Trabajo Social                                  Comunidad Terapeutica- Valoraciones Nutrición</t>
  </si>
  <si>
    <t>OBJETIVO 2- FORTALECER LOS PROGRAMAS DE ATENCIÓN E INCLUSIÓN SOCIAL PARA PERSONAS CON DISCAPACIDAD</t>
  </si>
  <si>
    <t xml:space="preserve">2.1 Garantizar la inclusión, facilitar y vigilar que se cumpla con la accesibilidad en estricto respeto a los derechos </t>
  </si>
  <si>
    <t>2.1.2 .-Vigilar el estricto cumplimiento a la normatividad existente en materia de discapacidad.</t>
  </si>
  <si>
    <t>AUTISMO</t>
  </si>
  <si>
    <t>Autismo - Primera vez</t>
  </si>
  <si>
    <t>Autismo - Subsecuentes</t>
  </si>
  <si>
    <t>Autismo - Total de consultas</t>
  </si>
  <si>
    <t>Estrategia: 1.4 Mejorar y ampliar los programas de apoyo en salud y asistencia social en las cuatro regiones del Estado</t>
  </si>
  <si>
    <t>Linea de Accion: 1.4.2 .- LLEVAR A CABO FERIAS DE SALUD Y BIENESTAR COMUNITARIO EN LOS 58 MUNICIPIOS DEL ESTADO</t>
  </si>
  <si>
    <t>ACCIONES DE PREVENCION</t>
  </si>
  <si>
    <t>Servicio (Plática)</t>
  </si>
  <si>
    <t>Pláticas de salud mental</t>
  </si>
  <si>
    <t>LABORATORIO TOXICOLOGICO</t>
  </si>
  <si>
    <t>Muestras toxicológicas</t>
  </si>
  <si>
    <t>TOTAL ESTRATEGIA 1.4.2</t>
  </si>
  <si>
    <t>ABRIL</t>
  </si>
  <si>
    <t>POBLACION BENEFICIADA CON ACCIONES DE ASISTENCIA SOCIAL (METADATOS)</t>
  </si>
  <si>
    <t>Estrategia: 1.2 .- CONTRIBUIR AL DESARROLLO INTEGRAL DE NIÑAS, NIÑOS Y ADOLESCENTES ASI COMO LA ATENCION INCLUSIVA A LA POBLACION VULNERABLE</t>
  </si>
  <si>
    <t>Linea de Accion: 1.2.3 .- PREVENIR RIESGOS PSICOSOCIALES A LOS QUE SE ENFRENTAN NIÑAS, NIÑOS, ADOLESCENTES Y POBLACION VULNERABLE</t>
  </si>
  <si>
    <t>RENÉ CONTRERAS FLORES</t>
  </si>
  <si>
    <t>SERVICIOS</t>
  </si>
  <si>
    <t xml:space="preserve">DIRECTOR GENERAL </t>
  </si>
  <si>
    <t>PERSONAS</t>
  </si>
  <si>
    <t>INSTITUTO TEMAZCALLI</t>
  </si>
  <si>
    <t xml:space="preserve">               MARIA YOLANDA RENTERIA CASTRO</t>
  </si>
  <si>
    <t xml:space="preserve">Estrategia 2.1 Garantizar la inclusión, facilitar y vigilar que se cumpla con la accesibilidad en estricto respeto a los derechos 
humanos de las personas con discapacidad. </t>
  </si>
  <si>
    <t>JEFA DEL DEPARTAMENDO DE TRABAJO SOCIAL</t>
  </si>
  <si>
    <t>LINEA DE ACCION  2.1.2 .-Vigilar el estricto cumplimiento a la normatividad existente en materia de discapacidad.</t>
  </si>
  <si>
    <t>Personas</t>
  </si>
  <si>
    <t>mujeres</t>
  </si>
  <si>
    <t>Servcios</t>
  </si>
  <si>
    <t>servicios</t>
  </si>
  <si>
    <t>Apoyos</t>
  </si>
  <si>
    <t>ZONA ALTIPLANO</t>
  </si>
  <si>
    <t>Hombres</t>
  </si>
  <si>
    <t>TOTAL</t>
  </si>
  <si>
    <t>Mujeres</t>
  </si>
  <si>
    <t>ZONA CENTRO</t>
  </si>
  <si>
    <t>ZONA MEDIA</t>
  </si>
  <si>
    <t>ZONA HUASTECA</t>
  </si>
  <si>
    <t>GRUPO
DE EDAD</t>
  </si>
  <si>
    <t>0 A 11
AÑOS</t>
  </si>
  <si>
    <t>12 A 17
AÑOS</t>
  </si>
  <si>
    <t>18 A 59
AÑOS</t>
  </si>
  <si>
    <t>60 AÑOS Y MAS</t>
  </si>
  <si>
    <t>APOYOS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</si>
</sst>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color rgb="FFFF0000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9" tint="-0.499984740745262"/>
      <name val="Arial"/>
      <family val="2"/>
    </font>
    <font>
      <b/>
      <u/>
      <sz val="10"/>
      <color theme="0"/>
      <name val="Century"/>
      <family val="1"/>
    </font>
    <font>
      <i/>
      <sz val="10"/>
      <color theme="0"/>
      <name val="Arial"/>
      <family val="2"/>
    </font>
    <font>
      <b/>
      <sz val="14"/>
      <color theme="1"/>
      <name val="Arial"/>
      <family val="2"/>
    </font>
    <font>
      <b/>
      <i/>
      <sz val="10"/>
      <color theme="0"/>
      <name val="Arial"/>
      <family val="2"/>
    </font>
    <font>
      <b/>
      <sz val="10"/>
      <color theme="9" tint="-0.499984740745262"/>
      <name val="Arial"/>
      <family val="2"/>
    </font>
    <font>
      <sz val="10"/>
      <color rgb="FF000000"/>
      <name val="Arial Narrow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i/>
      <u/>
      <sz val="10"/>
      <color theme="1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1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4" fillId="0" borderId="0"/>
  </cellStyleXfs>
  <cellXfs count="346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/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9" fillId="0" borderId="5" xfId="1" applyFont="1" applyBorder="1" applyAlignment="1">
      <alignment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" fillId="0" borderId="0" xfId="1"/>
    <xf numFmtId="0" fontId="10" fillId="0" borderId="5" xfId="1" applyFont="1" applyBorder="1" applyAlignment="1">
      <alignment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0" fillId="0" borderId="0" xfId="1" applyFont="1"/>
    <xf numFmtId="0" fontId="11" fillId="0" borderId="20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textRotation="45" shrinkToFit="1"/>
    </xf>
    <xf numFmtId="0" fontId="3" fillId="0" borderId="21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2" borderId="24" xfId="1" applyFont="1" applyFill="1" applyBorder="1" applyAlignment="1">
      <alignment vertical="center" wrapText="1"/>
    </xf>
    <xf numFmtId="0" fontId="15" fillId="0" borderId="1" xfId="1" applyFont="1" applyBorder="1" applyAlignment="1">
      <alignment vertical="center" wrapText="1"/>
    </xf>
    <xf numFmtId="3" fontId="11" fillId="0" borderId="25" xfId="1" applyNumberFormat="1" applyFont="1" applyFill="1" applyBorder="1" applyAlignment="1">
      <alignment horizontal="center" vertical="center" wrapText="1"/>
    </xf>
    <xf numFmtId="3" fontId="11" fillId="0" borderId="26" xfId="1" applyNumberFormat="1" applyFont="1" applyFill="1" applyBorder="1" applyAlignment="1">
      <alignment horizontal="center" vertical="center" wrapText="1"/>
    </xf>
    <xf numFmtId="3" fontId="11" fillId="0" borderId="27" xfId="1" applyNumberFormat="1" applyFont="1" applyFill="1" applyBorder="1" applyAlignment="1">
      <alignment horizontal="center" vertical="center" wrapText="1"/>
    </xf>
    <xf numFmtId="3" fontId="11" fillId="0" borderId="28" xfId="1" applyNumberFormat="1" applyFont="1" applyFill="1" applyBorder="1" applyAlignment="1">
      <alignment horizontal="center" vertical="center" wrapText="1"/>
    </xf>
    <xf numFmtId="3" fontId="11" fillId="0" borderId="29" xfId="1" applyNumberFormat="1" applyFont="1" applyFill="1" applyBorder="1" applyAlignment="1">
      <alignment horizontal="center" vertical="center" wrapText="1"/>
    </xf>
    <xf numFmtId="3" fontId="16" fillId="0" borderId="30" xfId="1" applyNumberFormat="1" applyFont="1" applyFill="1" applyBorder="1" applyAlignment="1">
      <alignment horizontal="right" vertical="center" wrapText="1"/>
    </xf>
    <xf numFmtId="3" fontId="1" fillId="0" borderId="27" xfId="1" applyNumberFormat="1" applyFill="1" applyBorder="1"/>
    <xf numFmtId="3" fontId="1" fillId="0" borderId="31" xfId="1" applyNumberFormat="1" applyFill="1" applyBorder="1"/>
    <xf numFmtId="3" fontId="1" fillId="0" borderId="32" xfId="1" applyNumberFormat="1" applyFill="1" applyBorder="1"/>
    <xf numFmtId="3" fontId="1" fillId="0" borderId="28" xfId="1" applyNumberFormat="1" applyFill="1" applyBorder="1"/>
    <xf numFmtId="3" fontId="1" fillId="0" borderId="33" xfId="1" applyNumberFormat="1" applyFill="1" applyBorder="1"/>
    <xf numFmtId="0" fontId="17" fillId="0" borderId="34" xfId="1" applyFont="1" applyBorder="1" applyAlignment="1">
      <alignment vertical="center" wrapText="1"/>
    </xf>
    <xf numFmtId="0" fontId="15" fillId="0" borderId="35" xfId="1" applyFont="1" applyBorder="1" applyAlignment="1">
      <alignment horizontal="center" vertical="center" wrapText="1"/>
    </xf>
    <xf numFmtId="0" fontId="17" fillId="0" borderId="36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/>
    </xf>
    <xf numFmtId="0" fontId="18" fillId="0" borderId="18" xfId="1" applyFont="1" applyFill="1" applyBorder="1" applyAlignment="1">
      <alignment horizontal="center" vertical="center"/>
    </xf>
    <xf numFmtId="3" fontId="17" fillId="0" borderId="12" xfId="1" applyNumberFormat="1" applyFont="1" applyFill="1" applyBorder="1" applyAlignment="1">
      <alignment horizontal="right" vertical="center"/>
    </xf>
    <xf numFmtId="3" fontId="17" fillId="0" borderId="13" xfId="1" applyNumberFormat="1" applyFont="1" applyFill="1" applyBorder="1" applyAlignment="1">
      <alignment horizontal="right" vertical="center"/>
    </xf>
    <xf numFmtId="3" fontId="17" fillId="0" borderId="18" xfId="1" applyNumberFormat="1" applyFont="1" applyFill="1" applyBorder="1" applyAlignment="1">
      <alignment horizontal="right" vertical="center"/>
    </xf>
    <xf numFmtId="3" fontId="17" fillId="0" borderId="37" xfId="1" applyNumberFormat="1" applyFont="1" applyFill="1" applyBorder="1" applyAlignment="1">
      <alignment horizontal="right" vertical="center"/>
    </xf>
    <xf numFmtId="3" fontId="1" fillId="0" borderId="12" xfId="1" applyNumberFormat="1" applyFill="1" applyBorder="1"/>
    <xf numFmtId="3" fontId="1" fillId="0" borderId="38" xfId="1" applyNumberFormat="1" applyFill="1" applyBorder="1"/>
    <xf numFmtId="3" fontId="1" fillId="0" borderId="17" xfId="1" applyNumberFormat="1" applyFill="1" applyBorder="1"/>
    <xf numFmtId="3" fontId="1" fillId="0" borderId="13" xfId="1" applyNumberFormat="1" applyFill="1" applyBorder="1"/>
    <xf numFmtId="3" fontId="1" fillId="0" borderId="14" xfId="1" applyNumberFormat="1" applyFill="1" applyBorder="1"/>
    <xf numFmtId="0" fontId="17" fillId="0" borderId="39" xfId="1" applyFont="1" applyBorder="1" applyAlignment="1">
      <alignment vertical="center" wrapText="1"/>
    </xf>
    <xf numFmtId="0" fontId="15" fillId="0" borderId="40" xfId="1" applyFont="1" applyBorder="1" applyAlignment="1">
      <alignment horizontal="center" vertical="center" wrapText="1"/>
    </xf>
    <xf numFmtId="0" fontId="17" fillId="0" borderId="41" xfId="1" applyFont="1" applyFill="1" applyBorder="1" applyAlignment="1">
      <alignment horizontal="center" vertical="center"/>
    </xf>
    <xf numFmtId="0" fontId="17" fillId="0" borderId="42" xfId="1" applyFont="1" applyFill="1" applyBorder="1" applyAlignment="1">
      <alignment horizontal="center" vertical="center"/>
    </xf>
    <xf numFmtId="0" fontId="18" fillId="0" borderId="43" xfId="1" applyFont="1" applyFill="1" applyBorder="1" applyAlignment="1">
      <alignment horizontal="center" vertical="center"/>
    </xf>
    <xf numFmtId="3" fontId="17" fillId="0" borderId="44" xfId="1" applyNumberFormat="1" applyFont="1" applyFill="1" applyBorder="1" applyAlignment="1">
      <alignment horizontal="right" vertical="center"/>
    </xf>
    <xf numFmtId="3" fontId="17" fillId="0" borderId="45" xfId="1" applyNumberFormat="1" applyFont="1" applyFill="1" applyBorder="1" applyAlignment="1">
      <alignment horizontal="right" vertical="center"/>
    </xf>
    <xf numFmtId="3" fontId="17" fillId="0" borderId="46" xfId="1" applyNumberFormat="1" applyFont="1" applyFill="1" applyBorder="1" applyAlignment="1">
      <alignment horizontal="right" vertical="center"/>
    </xf>
    <xf numFmtId="3" fontId="17" fillId="0" borderId="47" xfId="1" applyNumberFormat="1" applyFont="1" applyFill="1" applyBorder="1" applyAlignment="1">
      <alignment horizontal="right" vertical="center"/>
    </xf>
    <xf numFmtId="3" fontId="11" fillId="0" borderId="2" xfId="1" applyNumberFormat="1" applyFont="1" applyFill="1" applyBorder="1" applyAlignment="1">
      <alignment horizontal="center" vertical="center" wrapText="1"/>
    </xf>
    <xf numFmtId="3" fontId="11" fillId="0" borderId="3" xfId="1" applyNumberFormat="1" applyFont="1" applyFill="1" applyBorder="1" applyAlignment="1">
      <alignment horizontal="center" vertical="center" wrapText="1"/>
    </xf>
    <xf numFmtId="0" fontId="15" fillId="0" borderId="35" xfId="1" applyFont="1" applyBorder="1" applyAlignment="1">
      <alignment vertical="center" wrapText="1"/>
    </xf>
    <xf numFmtId="3" fontId="17" fillId="0" borderId="6" xfId="1" applyNumberFormat="1" applyFont="1" applyFill="1" applyBorder="1" applyAlignment="1">
      <alignment horizontal="right" vertical="center"/>
    </xf>
    <xf numFmtId="3" fontId="17" fillId="0" borderId="7" xfId="1" applyNumberFormat="1" applyFont="1" applyFill="1" applyBorder="1" applyAlignment="1">
      <alignment horizontal="right" vertical="center"/>
    </xf>
    <xf numFmtId="3" fontId="17" fillId="0" borderId="48" xfId="1" applyNumberFormat="1" applyFont="1" applyFill="1" applyBorder="1" applyAlignment="1">
      <alignment horizontal="right" vertical="center"/>
    </xf>
    <xf numFmtId="3" fontId="17" fillId="0" borderId="49" xfId="1" applyNumberFormat="1" applyFont="1" applyFill="1" applyBorder="1" applyAlignment="1">
      <alignment horizontal="right" vertical="center"/>
    </xf>
    <xf numFmtId="0" fontId="15" fillId="0" borderId="39" xfId="1" applyFont="1" applyBorder="1" applyAlignment="1">
      <alignment vertical="center" wrapText="1"/>
    </xf>
    <xf numFmtId="0" fontId="15" fillId="0" borderId="40" xfId="1" applyFont="1" applyBorder="1" applyAlignment="1">
      <alignment vertical="center" wrapText="1"/>
    </xf>
    <xf numFmtId="3" fontId="1" fillId="0" borderId="44" xfId="1" applyNumberFormat="1" applyFill="1" applyBorder="1"/>
    <xf numFmtId="3" fontId="1" fillId="0" borderId="50" xfId="1" applyNumberFormat="1" applyFill="1" applyBorder="1"/>
    <xf numFmtId="3" fontId="1" fillId="0" borderId="51" xfId="1" applyNumberFormat="1" applyFill="1" applyBorder="1"/>
    <xf numFmtId="3" fontId="1" fillId="0" borderId="45" xfId="1" applyNumberFormat="1" applyFill="1" applyBorder="1"/>
    <xf numFmtId="3" fontId="1" fillId="0" borderId="52" xfId="1" applyNumberFormat="1" applyFill="1" applyBorder="1"/>
    <xf numFmtId="0" fontId="19" fillId="3" borderId="53" xfId="1" applyFont="1" applyFill="1" applyBorder="1" applyAlignment="1">
      <alignment vertical="center" wrapText="1"/>
    </xf>
    <xf numFmtId="0" fontId="20" fillId="3" borderId="54" xfId="1" applyFont="1" applyFill="1" applyBorder="1" applyAlignment="1">
      <alignment horizontal="center" vertical="center" wrapText="1"/>
    </xf>
    <xf numFmtId="3" fontId="1" fillId="0" borderId="9" xfId="1" applyNumberFormat="1" applyFill="1" applyBorder="1"/>
    <xf numFmtId="3" fontId="1" fillId="0" borderId="55" xfId="1" applyNumberFormat="1" applyFill="1" applyBorder="1"/>
    <xf numFmtId="0" fontId="17" fillId="0" borderId="56" xfId="1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center" vertical="center"/>
    </xf>
    <xf numFmtId="0" fontId="18" fillId="0" borderId="8" xfId="1" applyFont="1" applyFill="1" applyBorder="1" applyAlignment="1">
      <alignment horizontal="center" vertical="center"/>
    </xf>
    <xf numFmtId="0" fontId="18" fillId="0" borderId="6" xfId="1" applyFont="1" applyFill="1" applyBorder="1" applyAlignment="1">
      <alignment horizontal="center" vertical="center"/>
    </xf>
    <xf numFmtId="0" fontId="18" fillId="0" borderId="7" xfId="1" applyFont="1" applyFill="1" applyBorder="1" applyAlignment="1">
      <alignment horizontal="center" vertical="center"/>
    </xf>
    <xf numFmtId="0" fontId="18" fillId="0" borderId="48" xfId="1" applyFont="1" applyFill="1" applyBorder="1" applyAlignment="1">
      <alignment horizontal="center" vertical="center"/>
    </xf>
    <xf numFmtId="3" fontId="18" fillId="0" borderId="49" xfId="1" applyNumberFormat="1" applyFont="1" applyFill="1" applyBorder="1" applyAlignment="1">
      <alignment horizontal="center" vertical="center"/>
    </xf>
    <xf numFmtId="3" fontId="1" fillId="0" borderId="8" xfId="1" applyNumberFormat="1" applyFill="1" applyBorder="1"/>
    <xf numFmtId="0" fontId="19" fillId="3" borderId="39" xfId="1" applyFont="1" applyFill="1" applyBorder="1" applyAlignment="1">
      <alignment vertical="center" wrapText="1"/>
    </xf>
    <xf numFmtId="0" fontId="17" fillId="0" borderId="48" xfId="1" applyFont="1" applyFill="1" applyBorder="1" applyAlignment="1">
      <alignment horizontal="center" vertical="center"/>
    </xf>
    <xf numFmtId="0" fontId="18" fillId="0" borderId="57" xfId="1" applyFont="1" applyFill="1" applyBorder="1" applyAlignment="1">
      <alignment horizontal="center" vertical="center"/>
    </xf>
    <xf numFmtId="3" fontId="11" fillId="0" borderId="21" xfId="1" applyNumberFormat="1" applyFont="1" applyFill="1" applyBorder="1" applyAlignment="1">
      <alignment horizontal="center" vertical="center" wrapText="1"/>
    </xf>
    <xf numFmtId="3" fontId="11" fillId="0" borderId="58" xfId="1" applyNumberFormat="1" applyFont="1" applyFill="1" applyBorder="1" applyAlignment="1">
      <alignment horizontal="center" vertical="center" wrapText="1"/>
    </xf>
    <xf numFmtId="3" fontId="11" fillId="0" borderId="59" xfId="1" applyNumberFormat="1" applyFont="1" applyFill="1" applyBorder="1" applyAlignment="1">
      <alignment horizontal="center" vertical="center" wrapText="1"/>
    </xf>
    <xf numFmtId="3" fontId="1" fillId="0" borderId="39" xfId="1" applyNumberFormat="1" applyFill="1" applyBorder="1"/>
    <xf numFmtId="3" fontId="1" fillId="0" borderId="60" xfId="1" applyNumberFormat="1" applyFill="1" applyBorder="1"/>
    <xf numFmtId="0" fontId="20" fillId="4" borderId="0" xfId="1" applyFont="1" applyFill="1" applyBorder="1" applyAlignment="1">
      <alignment horizontal="center" vertical="center" wrapText="1"/>
    </xf>
    <xf numFmtId="0" fontId="17" fillId="4" borderId="0" xfId="1" applyFont="1" applyFill="1" applyBorder="1" applyAlignment="1">
      <alignment horizontal="center" vertical="center"/>
    </xf>
    <xf numFmtId="0" fontId="18" fillId="4" borderId="0" xfId="1" applyFont="1" applyFill="1" applyBorder="1" applyAlignment="1">
      <alignment horizontal="center" vertical="center"/>
    </xf>
    <xf numFmtId="0" fontId="11" fillId="4" borderId="0" xfId="1" applyFont="1" applyFill="1" applyBorder="1" applyAlignment="1">
      <alignment horizontal="center" vertical="center" wrapText="1"/>
    </xf>
    <xf numFmtId="0" fontId="1" fillId="4" borderId="0" xfId="1" applyFill="1"/>
    <xf numFmtId="0" fontId="17" fillId="4" borderId="61" xfId="1" applyFont="1" applyFill="1" applyBorder="1" applyAlignment="1">
      <alignment horizontal="center" vertical="center"/>
    </xf>
    <xf numFmtId="0" fontId="18" fillId="4" borderId="61" xfId="1" applyFont="1" applyFill="1" applyBorder="1" applyAlignment="1">
      <alignment horizontal="center" vertical="center"/>
    </xf>
    <xf numFmtId="0" fontId="11" fillId="4" borderId="61" xfId="1" applyFont="1" applyFill="1" applyBorder="1" applyAlignment="1">
      <alignment horizontal="center" vertical="center" wrapText="1"/>
    </xf>
    <xf numFmtId="0" fontId="11" fillId="0" borderId="53" xfId="1" applyFont="1" applyBorder="1" applyAlignment="1">
      <alignment horizontal="center" vertical="center" wrapText="1"/>
    </xf>
    <xf numFmtId="0" fontId="11" fillId="2" borderId="62" xfId="1" applyFont="1" applyFill="1" applyBorder="1" applyAlignment="1">
      <alignment horizontal="center" vertical="center" wrapText="1"/>
    </xf>
    <xf numFmtId="0" fontId="11" fillId="2" borderId="63" xfId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15" fillId="0" borderId="23" xfId="1" applyFont="1" applyBorder="1" applyAlignment="1">
      <alignment vertical="center" wrapText="1"/>
    </xf>
    <xf numFmtId="0" fontId="17" fillId="0" borderId="25" xfId="1" applyFont="1" applyFill="1" applyBorder="1" applyAlignment="1">
      <alignment horizontal="center" vertical="center"/>
    </xf>
    <xf numFmtId="0" fontId="17" fillId="0" borderId="26" xfId="1" applyFont="1" applyFill="1" applyBorder="1" applyAlignment="1">
      <alignment horizontal="center" vertical="center"/>
    </xf>
    <xf numFmtId="0" fontId="17" fillId="0" borderId="64" xfId="1" applyFont="1" applyFill="1" applyBorder="1" applyAlignment="1">
      <alignment horizontal="center" vertical="center"/>
    </xf>
    <xf numFmtId="3" fontId="17" fillId="0" borderId="27" xfId="1" applyNumberFormat="1" applyFont="1" applyFill="1" applyBorder="1" applyAlignment="1">
      <alignment horizontal="right" vertical="center"/>
    </xf>
    <xf numFmtId="3" fontId="17" fillId="0" borderId="28" xfId="1" applyNumberFormat="1" applyFont="1" applyFill="1" applyBorder="1" applyAlignment="1">
      <alignment horizontal="right" vertical="center"/>
    </xf>
    <xf numFmtId="3" fontId="17" fillId="0" borderId="29" xfId="1" applyNumberFormat="1" applyFont="1" applyFill="1" applyBorder="1" applyAlignment="1">
      <alignment horizontal="right" vertical="center"/>
    </xf>
    <xf numFmtId="3" fontId="17" fillId="0" borderId="30" xfId="1" applyNumberFormat="1" applyFont="1" applyFill="1" applyBorder="1" applyAlignment="1">
      <alignment horizontal="right" vertical="center"/>
    </xf>
    <xf numFmtId="0" fontId="17" fillId="5" borderId="35" xfId="1" applyFont="1" applyFill="1" applyBorder="1" applyAlignment="1">
      <alignment horizontal="center" vertical="center" wrapText="1"/>
    </xf>
    <xf numFmtId="0" fontId="15" fillId="0" borderId="65" xfId="1" applyFont="1" applyBorder="1" applyAlignment="1">
      <alignment vertical="center" wrapText="1"/>
    </xf>
    <xf numFmtId="0" fontId="18" fillId="0" borderId="14" xfId="1" applyFont="1" applyFill="1" applyBorder="1" applyAlignment="1">
      <alignment horizontal="center" vertical="center"/>
    </xf>
    <xf numFmtId="0" fontId="15" fillId="0" borderId="66" xfId="1" applyFont="1" applyBorder="1" applyAlignment="1">
      <alignment vertical="center" wrapText="1"/>
    </xf>
    <xf numFmtId="0" fontId="17" fillId="5" borderId="40" xfId="1" applyFont="1" applyFill="1" applyBorder="1" applyAlignment="1">
      <alignment horizontal="center" vertical="center" wrapText="1"/>
    </xf>
    <xf numFmtId="0" fontId="18" fillId="0" borderId="19" xfId="1" applyFont="1" applyFill="1" applyBorder="1" applyAlignment="1">
      <alignment horizontal="center" vertical="center"/>
    </xf>
    <xf numFmtId="3" fontId="11" fillId="0" borderId="13" xfId="1" applyNumberFormat="1" applyFont="1" applyFill="1" applyBorder="1" applyAlignment="1">
      <alignment horizontal="center" vertical="center" wrapText="1"/>
    </xf>
    <xf numFmtId="3" fontId="11" fillId="0" borderId="30" xfId="1" applyNumberFormat="1" applyFont="1" applyFill="1" applyBorder="1" applyAlignment="1">
      <alignment horizontal="center" vertical="center" wrapText="1"/>
    </xf>
    <xf numFmtId="0" fontId="19" fillId="3" borderId="6" xfId="1" applyFont="1" applyFill="1" applyBorder="1" applyAlignment="1">
      <alignment vertical="center" wrapText="1"/>
    </xf>
    <xf numFmtId="0" fontId="17" fillId="0" borderId="43" xfId="1" applyFont="1" applyFill="1" applyBorder="1" applyAlignment="1">
      <alignment horizontal="center" vertical="center"/>
    </xf>
    <xf numFmtId="0" fontId="17" fillId="0" borderId="67" xfId="1" applyFont="1" applyFill="1" applyBorder="1" applyAlignment="1">
      <alignment horizontal="center" vertical="center"/>
    </xf>
    <xf numFmtId="0" fontId="17" fillId="0" borderId="68" xfId="1" applyFont="1" applyFill="1" applyBorder="1" applyAlignment="1">
      <alignment horizontal="center" vertical="center"/>
    </xf>
    <xf numFmtId="3" fontId="11" fillId="0" borderId="42" xfId="1" applyNumberFormat="1" applyFont="1" applyFill="1" applyBorder="1" applyAlignment="1">
      <alignment horizontal="center" vertical="center" wrapText="1"/>
    </xf>
    <xf numFmtId="0" fontId="11" fillId="0" borderId="47" xfId="1" applyFont="1" applyFill="1" applyBorder="1" applyAlignment="1">
      <alignment horizontal="center" vertical="center" wrapText="1"/>
    </xf>
    <xf numFmtId="0" fontId="21" fillId="0" borderId="1" xfId="0" applyFont="1" applyBorder="1"/>
    <xf numFmtId="0" fontId="11" fillId="0" borderId="69" xfId="1" applyFont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  <xf numFmtId="0" fontId="17" fillId="0" borderId="70" xfId="1" applyFont="1" applyFill="1" applyBorder="1" applyAlignment="1">
      <alignment horizontal="center" vertical="center"/>
    </xf>
    <xf numFmtId="0" fontId="17" fillId="0" borderId="71" xfId="1" applyFont="1" applyFill="1" applyBorder="1" applyAlignment="1">
      <alignment horizontal="center" vertical="center"/>
    </xf>
    <xf numFmtId="0" fontId="17" fillId="0" borderId="72" xfId="1" applyFont="1" applyFill="1" applyBorder="1" applyAlignment="1">
      <alignment horizontal="center" vertical="center"/>
    </xf>
    <xf numFmtId="0" fontId="17" fillId="5" borderId="35" xfId="1" applyFont="1" applyFill="1" applyBorder="1" applyAlignment="1">
      <alignment horizontal="left" vertical="center" wrapText="1"/>
    </xf>
    <xf numFmtId="0" fontId="15" fillId="0" borderId="35" xfId="1" applyFont="1" applyBorder="1" applyAlignment="1">
      <alignment horizontal="left" vertical="center" wrapText="1"/>
    </xf>
    <xf numFmtId="0" fontId="15" fillId="0" borderId="40" xfId="1" applyFont="1" applyBorder="1" applyAlignment="1">
      <alignment horizontal="left" vertical="center" wrapText="1"/>
    </xf>
    <xf numFmtId="0" fontId="17" fillId="5" borderId="40" xfId="1" applyFont="1" applyFill="1" applyBorder="1" applyAlignment="1">
      <alignment horizontal="left" vertical="center" wrapText="1"/>
    </xf>
    <xf numFmtId="0" fontId="15" fillId="3" borderId="35" xfId="1" applyFont="1" applyFill="1" applyBorder="1" applyAlignment="1">
      <alignment vertical="center" wrapText="1"/>
    </xf>
    <xf numFmtId="3" fontId="1" fillId="0" borderId="53" xfId="1" applyNumberFormat="1" applyFill="1" applyBorder="1"/>
    <xf numFmtId="3" fontId="1" fillId="0" borderId="73" xfId="1" applyNumberFormat="1" applyFill="1" applyBorder="1"/>
    <xf numFmtId="3" fontId="1" fillId="0" borderId="6" xfId="1" applyNumberFormat="1" applyFill="1" applyBorder="1"/>
    <xf numFmtId="3" fontId="1" fillId="0" borderId="74" xfId="1" applyNumberFormat="1" applyFill="1" applyBorder="1"/>
    <xf numFmtId="3" fontId="1" fillId="0" borderId="7" xfId="1" applyNumberFormat="1" applyFill="1" applyBorder="1"/>
    <xf numFmtId="0" fontId="17" fillId="5" borderId="23" xfId="1" applyFont="1" applyFill="1" applyBorder="1" applyAlignment="1">
      <alignment horizontal="left" vertical="center" wrapText="1"/>
    </xf>
    <xf numFmtId="0" fontId="17" fillId="5" borderId="65" xfId="1" applyFont="1" applyFill="1" applyBorder="1" applyAlignment="1">
      <alignment horizontal="left" vertical="center" wrapText="1"/>
    </xf>
    <xf numFmtId="0" fontId="17" fillId="5" borderId="75" xfId="1" applyFont="1" applyFill="1" applyBorder="1" applyAlignment="1">
      <alignment horizontal="left" vertical="center" wrapText="1"/>
    </xf>
    <xf numFmtId="0" fontId="16" fillId="5" borderId="76" xfId="1" applyFont="1" applyFill="1" applyBorder="1" applyAlignment="1" applyProtection="1">
      <alignment horizontal="left" vertical="center" wrapText="1"/>
    </xf>
    <xf numFmtId="0" fontId="16" fillId="5" borderId="65" xfId="1" applyFont="1" applyFill="1" applyBorder="1" applyAlignment="1" applyProtection="1">
      <alignment horizontal="left" vertical="center" wrapText="1"/>
    </xf>
    <xf numFmtId="0" fontId="16" fillId="5" borderId="75" xfId="1" applyFont="1" applyFill="1" applyBorder="1" applyAlignment="1" applyProtection="1">
      <alignment horizontal="left" vertical="center" wrapText="1"/>
    </xf>
    <xf numFmtId="0" fontId="16" fillId="5" borderId="24" xfId="1" applyFont="1" applyFill="1" applyBorder="1" applyAlignment="1" applyProtection="1">
      <alignment horizontal="left" vertical="center" wrapText="1"/>
    </xf>
    <xf numFmtId="0" fontId="16" fillId="5" borderId="34" xfId="1" applyFont="1" applyFill="1" applyBorder="1" applyAlignment="1" applyProtection="1">
      <alignment horizontal="left" vertical="center" wrapText="1"/>
    </xf>
    <xf numFmtId="0" fontId="17" fillId="0" borderId="77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center" vertical="center"/>
    </xf>
    <xf numFmtId="0" fontId="18" fillId="0" borderId="78" xfId="1" applyFont="1" applyFill="1" applyBorder="1" applyAlignment="1">
      <alignment horizontal="center" vertical="center"/>
    </xf>
    <xf numFmtId="3" fontId="17" fillId="0" borderId="53" xfId="1" applyNumberFormat="1" applyFont="1" applyFill="1" applyBorder="1" applyAlignment="1">
      <alignment horizontal="right" vertical="center"/>
    </xf>
    <xf numFmtId="3" fontId="17" fillId="0" borderId="21" xfId="1" applyNumberFormat="1" applyFont="1" applyFill="1" applyBorder="1" applyAlignment="1">
      <alignment horizontal="right" vertical="center"/>
    </xf>
    <xf numFmtId="3" fontId="17" fillId="0" borderId="58" xfId="1" applyNumberFormat="1" applyFont="1" applyFill="1" applyBorder="1" applyAlignment="1">
      <alignment horizontal="right" vertical="center"/>
    </xf>
    <xf numFmtId="3" fontId="17" fillId="0" borderId="59" xfId="1" applyNumberFormat="1" applyFont="1" applyFill="1" applyBorder="1" applyAlignment="1">
      <alignment horizontal="right" vertical="center"/>
    </xf>
    <xf numFmtId="0" fontId="17" fillId="0" borderId="2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/>
    </xf>
    <xf numFmtId="0" fontId="17" fillId="0" borderId="79" xfId="1" applyFont="1" applyFill="1" applyBorder="1" applyAlignment="1">
      <alignment horizontal="center" vertical="center"/>
    </xf>
    <xf numFmtId="3" fontId="17" fillId="0" borderId="80" xfId="1" applyNumberFormat="1" applyFont="1" applyFill="1" applyBorder="1" applyAlignment="1">
      <alignment horizontal="right" vertical="center"/>
    </xf>
    <xf numFmtId="3" fontId="17" fillId="0" borderId="81" xfId="1" applyNumberFormat="1" applyFont="1" applyFill="1" applyBorder="1" applyAlignment="1">
      <alignment horizontal="right" vertical="center"/>
    </xf>
    <xf numFmtId="3" fontId="1" fillId="0" borderId="82" xfId="1" applyNumberFormat="1" applyFill="1" applyBorder="1"/>
    <xf numFmtId="0" fontId="19" fillId="3" borderId="39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/>
    </xf>
    <xf numFmtId="3" fontId="11" fillId="0" borderId="7" xfId="1" applyNumberFormat="1" applyFont="1" applyFill="1" applyBorder="1" applyAlignment="1">
      <alignment horizontal="center" vertical="center" wrapText="1"/>
    </xf>
    <xf numFmtId="3" fontId="11" fillId="0" borderId="49" xfId="1" applyNumberFormat="1" applyFont="1" applyFill="1" applyBorder="1" applyAlignment="1">
      <alignment horizontal="center" vertical="center" wrapText="1"/>
    </xf>
    <xf numFmtId="3" fontId="1" fillId="0" borderId="83" xfId="1" applyNumberFormat="1" applyFill="1" applyBorder="1"/>
    <xf numFmtId="0" fontId="19" fillId="3" borderId="6" xfId="1" applyFont="1" applyFill="1" applyBorder="1" applyAlignment="1">
      <alignment horizontal="center" vertical="center" wrapText="1"/>
    </xf>
    <xf numFmtId="3" fontId="1" fillId="0" borderId="84" xfId="1" applyNumberFormat="1" applyFill="1" applyBorder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85" xfId="1" applyFont="1" applyBorder="1" applyAlignment="1">
      <alignment vertical="center" wrapText="1"/>
    </xf>
    <xf numFmtId="3" fontId="11" fillId="0" borderId="33" xfId="1" applyNumberFormat="1" applyFont="1" applyFill="1" applyBorder="1" applyAlignment="1">
      <alignment horizontal="center" vertical="center" wrapText="1"/>
    </xf>
    <xf numFmtId="3" fontId="16" fillId="0" borderId="72" xfId="1" applyNumberFormat="1" applyFont="1" applyFill="1" applyBorder="1" applyAlignment="1">
      <alignment horizontal="center" vertical="center" wrapText="1"/>
    </xf>
    <xf numFmtId="0" fontId="17" fillId="0" borderId="86" xfId="1" applyFont="1" applyFill="1" applyBorder="1" applyAlignment="1">
      <alignment horizontal="center" vertical="center"/>
    </xf>
    <xf numFmtId="3" fontId="17" fillId="0" borderId="12" xfId="1" applyNumberFormat="1" applyFont="1" applyFill="1" applyBorder="1" applyAlignment="1">
      <alignment horizontal="center" vertical="center"/>
    </xf>
    <xf numFmtId="3" fontId="17" fillId="0" borderId="13" xfId="1" applyNumberFormat="1" applyFont="1" applyFill="1" applyBorder="1" applyAlignment="1">
      <alignment horizontal="center" vertical="center"/>
    </xf>
    <xf numFmtId="3" fontId="17" fillId="0" borderId="14" xfId="1" applyNumberFormat="1" applyFont="1" applyFill="1" applyBorder="1" applyAlignment="1">
      <alignment horizontal="center" vertical="center"/>
    </xf>
    <xf numFmtId="3" fontId="17" fillId="0" borderId="16" xfId="1" applyNumberFormat="1" applyFont="1" applyFill="1" applyBorder="1" applyAlignment="1">
      <alignment horizontal="center" vertical="center"/>
    </xf>
    <xf numFmtId="0" fontId="17" fillId="0" borderId="61" xfId="1" applyFont="1" applyFill="1" applyBorder="1" applyAlignment="1">
      <alignment horizontal="center" vertical="center"/>
    </xf>
    <xf numFmtId="0" fontId="18" fillId="0" borderId="87" xfId="1" applyFont="1" applyFill="1" applyBorder="1" applyAlignment="1">
      <alignment horizontal="center" vertical="center"/>
    </xf>
    <xf numFmtId="3" fontId="11" fillId="0" borderId="78" xfId="1" applyNumberFormat="1" applyFont="1" applyFill="1" applyBorder="1" applyAlignment="1">
      <alignment horizontal="center" vertical="center" wrapText="1"/>
    </xf>
    <xf numFmtId="3" fontId="11" fillId="0" borderId="88" xfId="1" applyNumberFormat="1" applyFont="1" applyFill="1" applyBorder="1" applyAlignment="1">
      <alignment horizontal="center" vertical="center" wrapText="1"/>
    </xf>
    <xf numFmtId="0" fontId="11" fillId="0" borderId="89" xfId="1" applyFont="1" applyBorder="1" applyAlignment="1">
      <alignment horizontal="center" vertical="center" wrapText="1"/>
    </xf>
    <xf numFmtId="0" fontId="11" fillId="0" borderId="90" xfId="1" applyFont="1" applyBorder="1" applyAlignment="1">
      <alignment horizontal="center" vertical="center" wrapText="1"/>
    </xf>
    <xf numFmtId="0" fontId="12" fillId="0" borderId="90" xfId="1" applyFont="1" applyBorder="1" applyAlignment="1">
      <alignment horizontal="center" vertical="center" wrapText="1"/>
    </xf>
    <xf numFmtId="0" fontId="13" fillId="0" borderId="86" xfId="1" applyFont="1" applyBorder="1" applyAlignment="1">
      <alignment horizontal="center" vertical="center" wrapText="1"/>
    </xf>
    <xf numFmtId="0" fontId="13" fillId="0" borderId="91" xfId="1" applyFont="1" applyBorder="1" applyAlignment="1">
      <alignment horizontal="center" vertical="center" wrapText="1"/>
    </xf>
    <xf numFmtId="0" fontId="14" fillId="0" borderId="92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 wrapText="1"/>
    </xf>
    <xf numFmtId="0" fontId="14" fillId="0" borderId="64" xfId="1" applyFont="1" applyBorder="1" applyAlignment="1">
      <alignment horizontal="center" vertical="center" wrapText="1"/>
    </xf>
    <xf numFmtId="0" fontId="13" fillId="0" borderId="48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textRotation="45" shrinkToFit="1"/>
    </xf>
    <xf numFmtId="0" fontId="3" fillId="0" borderId="9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1" fillId="0" borderId="94" xfId="1" applyFont="1" applyBorder="1" applyAlignment="1">
      <alignment horizontal="center" vertical="center" wrapText="1"/>
    </xf>
    <xf numFmtId="0" fontId="11" fillId="0" borderId="95" xfId="1" applyFont="1" applyBorder="1" applyAlignment="1">
      <alignment horizontal="center" vertical="center" wrapText="1"/>
    </xf>
    <xf numFmtId="0" fontId="12" fillId="0" borderId="96" xfId="1" applyFont="1" applyBorder="1" applyAlignment="1">
      <alignment horizontal="center" vertical="center" wrapText="1"/>
    </xf>
    <xf numFmtId="0" fontId="13" fillId="0" borderId="96" xfId="1" applyFont="1" applyBorder="1" applyAlignment="1">
      <alignment horizontal="center" vertical="center" textRotation="45" shrinkToFit="1"/>
    </xf>
    <xf numFmtId="0" fontId="3" fillId="0" borderId="97" xfId="1" applyFont="1" applyBorder="1" applyAlignment="1">
      <alignment horizontal="center" vertical="center" wrapText="1"/>
    </xf>
    <xf numFmtId="0" fontId="11" fillId="0" borderId="98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17" fillId="0" borderId="35" xfId="1" applyFont="1" applyBorder="1" applyAlignment="1">
      <alignment vertical="center" wrapText="1"/>
    </xf>
    <xf numFmtId="0" fontId="19" fillId="3" borderId="53" xfId="1" applyFont="1" applyFill="1" applyBorder="1" applyAlignment="1">
      <alignment horizontal="center" vertical="center" wrapText="1"/>
    </xf>
    <xf numFmtId="0" fontId="1" fillId="0" borderId="0" xfId="1" applyFill="1"/>
    <xf numFmtId="3" fontId="11" fillId="0" borderId="32" xfId="1" applyNumberFormat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5" fillId="0" borderId="0" xfId="2" applyFont="1" applyBorder="1"/>
    <xf numFmtId="0" fontId="25" fillId="0" borderId="0" xfId="2" applyFont="1"/>
    <xf numFmtId="0" fontId="24" fillId="0" borderId="0" xfId="2"/>
    <xf numFmtId="0" fontId="2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25" fillId="0" borderId="0" xfId="2" applyFont="1" applyBorder="1" applyAlignment="1">
      <alignment horizontal="center"/>
    </xf>
    <xf numFmtId="3" fontId="27" fillId="0" borderId="0" xfId="1" applyNumberFormat="1" applyFont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3" fontId="2" fillId="3" borderId="2" xfId="0" applyNumberFormat="1" applyFont="1" applyFill="1" applyBorder="1"/>
    <xf numFmtId="3" fontId="2" fillId="0" borderId="0" xfId="0" applyNumberFormat="1" applyFont="1" applyFill="1" applyBorder="1"/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1" applyFont="1" applyAlignment="1">
      <alignment vertical="center" wrapText="1"/>
    </xf>
    <xf numFmtId="0" fontId="25" fillId="0" borderId="10" xfId="2" applyFont="1" applyBorder="1"/>
    <xf numFmtId="0" fontId="28" fillId="0" borderId="2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5" fillId="0" borderId="0" xfId="2" applyFont="1" applyAlignment="1">
      <alignment horizontal="center"/>
    </xf>
    <xf numFmtId="0" fontId="15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29" fillId="0" borderId="15" xfId="1" applyFont="1" applyBorder="1" applyAlignment="1">
      <alignment vertical="center"/>
    </xf>
    <xf numFmtId="3" fontId="29" fillId="0" borderId="5" xfId="1" applyNumberFormat="1" applyFont="1" applyBorder="1" applyAlignment="1">
      <alignment vertical="center"/>
    </xf>
    <xf numFmtId="0" fontId="29" fillId="0" borderId="99" xfId="1" applyFont="1" applyBorder="1" applyAlignment="1">
      <alignment vertical="center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0" xfId="1" applyFont="1" applyAlignment="1">
      <alignment horizontal="left" vertical="center"/>
    </xf>
    <xf numFmtId="3" fontId="25" fillId="0" borderId="0" xfId="2" applyNumberFormat="1" applyFont="1"/>
    <xf numFmtId="3" fontId="1" fillId="0" borderId="0" xfId="1" applyNumberFormat="1"/>
    <xf numFmtId="0" fontId="3" fillId="0" borderId="1" xfId="0" applyFont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3" fontId="0" fillId="0" borderId="5" xfId="0" applyNumberFormat="1" applyBorder="1"/>
    <xf numFmtId="0" fontId="0" fillId="6" borderId="5" xfId="0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/>
    </xf>
    <xf numFmtId="0" fontId="0" fillId="8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0" fontId="3" fillId="0" borderId="0" xfId="0" applyFont="1" applyAlignment="1">
      <alignment horizontal="center" vertical="center"/>
    </xf>
    <xf numFmtId="0" fontId="11" fillId="0" borderId="28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3" fillId="0" borderId="100" xfId="0" applyFont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3" fontId="0" fillId="0" borderId="102" xfId="0" applyNumberFormat="1" applyBorder="1"/>
    <xf numFmtId="0" fontId="11" fillId="0" borderId="21" xfId="1" applyFont="1" applyBorder="1" applyAlignment="1">
      <alignment horizontal="center" vertical="center" wrapText="1"/>
    </xf>
    <xf numFmtId="0" fontId="11" fillId="0" borderId="58" xfId="1" applyFont="1" applyBorder="1" applyAlignment="1">
      <alignment horizontal="center" vertical="center" wrapText="1"/>
    </xf>
    <xf numFmtId="0" fontId="3" fillId="0" borderId="5" xfId="1" applyFont="1" applyBorder="1"/>
    <xf numFmtId="0" fontId="3" fillId="0" borderId="36" xfId="0" applyFont="1" applyBorder="1" applyAlignment="1">
      <alignment horizontal="center" vertical="center"/>
    </xf>
    <xf numFmtId="0" fontId="0" fillId="0" borderId="13" xfId="1" applyFont="1" applyBorder="1" applyAlignment="1">
      <alignment horizontal="center" vertical="center"/>
    </xf>
    <xf numFmtId="3" fontId="1" fillId="0" borderId="103" xfId="1" applyNumberFormat="1" applyBorder="1"/>
    <xf numFmtId="3" fontId="1" fillId="0" borderId="28" xfId="1" applyNumberFormat="1" applyBorder="1"/>
    <xf numFmtId="3" fontId="1" fillId="0" borderId="104" xfId="1" applyNumberFormat="1" applyBorder="1"/>
    <xf numFmtId="3" fontId="1" fillId="0" borderId="32" xfId="1" applyNumberFormat="1" applyBorder="1"/>
    <xf numFmtId="3" fontId="1" fillId="0" borderId="33" xfId="1" applyNumberFormat="1" applyBorder="1"/>
    <xf numFmtId="3" fontId="1" fillId="0" borderId="27" xfId="1" applyNumberFormat="1" applyBorder="1"/>
    <xf numFmtId="3" fontId="1" fillId="0" borderId="29" xfId="1" applyNumberFormat="1" applyBorder="1"/>
    <xf numFmtId="3" fontId="2" fillId="9" borderId="62" xfId="1" applyNumberFormat="1" applyFont="1" applyFill="1" applyBorder="1"/>
    <xf numFmtId="0" fontId="3" fillId="0" borderId="36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1" fillId="0" borderId="13" xfId="1" applyNumberFormat="1" applyBorder="1"/>
    <xf numFmtId="3" fontId="1" fillId="0" borderId="17" xfId="1" applyNumberFormat="1" applyBorder="1"/>
    <xf numFmtId="3" fontId="1" fillId="0" borderId="14" xfId="1" applyNumberFormat="1" applyBorder="1"/>
    <xf numFmtId="3" fontId="1" fillId="0" borderId="12" xfId="1" applyNumberFormat="1" applyBorder="1"/>
    <xf numFmtId="3" fontId="1" fillId="0" borderId="18" xfId="1" applyNumberFormat="1" applyBorder="1"/>
    <xf numFmtId="3" fontId="2" fillId="9" borderId="105" xfId="1" applyNumberFormat="1" applyFont="1" applyFill="1" applyBorder="1"/>
    <xf numFmtId="3" fontId="1" fillId="0" borderId="45" xfId="1" applyNumberFormat="1" applyBorder="1"/>
    <xf numFmtId="3" fontId="1" fillId="0" borderId="106" xfId="1" applyNumberFormat="1" applyBorder="1"/>
    <xf numFmtId="3" fontId="1" fillId="0" borderId="51" xfId="1" applyNumberFormat="1" applyBorder="1"/>
    <xf numFmtId="3" fontId="1" fillId="0" borderId="52" xfId="1" applyNumberFormat="1" applyBorder="1"/>
    <xf numFmtId="3" fontId="1" fillId="0" borderId="44" xfId="1" applyNumberFormat="1" applyBorder="1"/>
    <xf numFmtId="3" fontId="1" fillId="0" borderId="46" xfId="1" applyNumberFormat="1" applyBorder="1"/>
    <xf numFmtId="3" fontId="2" fillId="9" borderId="107" xfId="1" applyNumberFormat="1" applyFont="1" applyFill="1" applyBorder="1"/>
    <xf numFmtId="3" fontId="2" fillId="9" borderId="5" xfId="1" applyNumberFormat="1" applyFont="1" applyFill="1" applyBorder="1"/>
    <xf numFmtId="3" fontId="2" fillId="0" borderId="0" xfId="1" applyNumberFormat="1" applyFont="1"/>
    <xf numFmtId="0" fontId="3" fillId="0" borderId="41" xfId="1" applyFont="1" applyBorder="1" applyAlignment="1">
      <alignment horizontal="center" vertical="center"/>
    </xf>
    <xf numFmtId="0" fontId="0" fillId="0" borderId="42" xfId="1" applyFont="1" applyBorder="1" applyAlignment="1">
      <alignment horizontal="center" vertical="center"/>
    </xf>
    <xf numFmtId="3" fontId="1" fillId="0" borderId="108" xfId="1" applyNumberFormat="1" applyBorder="1"/>
    <xf numFmtId="0" fontId="11" fillId="0" borderId="58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78" xfId="1" applyFont="1" applyBorder="1" applyAlignment="1">
      <alignment horizontal="center" vertical="center" wrapText="1"/>
    </xf>
    <xf numFmtId="0" fontId="11" fillId="0" borderId="56" xfId="1" applyFont="1" applyBorder="1" applyAlignment="1">
      <alignment horizontal="center" vertical="center" wrapText="1"/>
    </xf>
    <xf numFmtId="3" fontId="3" fillId="7" borderId="62" xfId="1" applyNumberFormat="1" applyFont="1" applyFill="1" applyBorder="1"/>
    <xf numFmtId="0" fontId="11" fillId="0" borderId="48" xfId="1" applyFont="1" applyBorder="1" applyAlignment="1">
      <alignment horizontal="center" vertical="center" wrapText="1"/>
    </xf>
    <xf numFmtId="0" fontId="11" fillId="0" borderId="53" xfId="1" applyFont="1" applyBorder="1" applyAlignment="1">
      <alignment horizontal="center" vertical="center" wrapText="1"/>
    </xf>
    <xf numFmtId="3" fontId="3" fillId="7" borderId="105" xfId="1" applyNumberFormat="1" applyFont="1" applyFill="1" applyBorder="1"/>
    <xf numFmtId="0" fontId="8" fillId="0" borderId="58" xfId="1" applyFont="1" applyBorder="1" applyAlignment="1">
      <alignment vertical="center" wrapText="1"/>
    </xf>
    <xf numFmtId="0" fontId="8" fillId="0" borderId="109" xfId="1" applyFont="1" applyBorder="1" applyAlignment="1">
      <alignment vertical="center" wrapText="1"/>
    </xf>
    <xf numFmtId="3" fontId="3" fillId="7" borderId="107" xfId="1" applyNumberFormat="1" applyFont="1" applyFill="1" applyBorder="1"/>
    <xf numFmtId="0" fontId="8" fillId="0" borderId="18" xfId="1" applyFont="1" applyBorder="1" applyAlignment="1">
      <alignment vertical="center" wrapText="1"/>
    </xf>
    <xf numFmtId="3" fontId="3" fillId="7" borderId="5" xfId="1" applyNumberFormat="1" applyFont="1" applyFill="1" applyBorder="1"/>
    <xf numFmtId="0" fontId="27" fillId="0" borderId="18" xfId="1" applyFont="1" applyBorder="1" applyAlignment="1">
      <alignment vertical="center" wrapText="1"/>
    </xf>
    <xf numFmtId="3" fontId="3" fillId="8" borderId="62" xfId="1" applyNumberFormat="1" applyFont="1" applyFill="1" applyBorder="1"/>
    <xf numFmtId="3" fontId="3" fillId="8" borderId="105" xfId="1" applyNumberFormat="1" applyFont="1" applyFill="1" applyBorder="1"/>
    <xf numFmtId="3" fontId="3" fillId="8" borderId="107" xfId="1" applyNumberFormat="1" applyFont="1" applyFill="1" applyBorder="1"/>
    <xf numFmtId="3" fontId="3" fillId="8" borderId="5" xfId="1" applyNumberFormat="1" applyFont="1" applyFill="1" applyBorder="1"/>
  </cellXfs>
  <cellStyles count="3">
    <cellStyle name="Normal" xfId="0" builtinId="0"/>
    <cellStyle name="Normal 2" xfId="2"/>
    <cellStyle name="Normal 2 3" xfId="1"/>
  </cellStyles>
  <dxfs count="319">
    <dxf>
      <font>
        <color rgb="FF006100"/>
      </font>
      <fill>
        <patternFill>
          <bgColor rgb="FFC6EFCE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theme="5" tint="0.59996337778862885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F0"/>
        </patternFill>
      </fill>
    </dxf>
    <dxf>
      <font>
        <b val="0"/>
        <i val="0"/>
      </font>
      <numFmt numFmtId="3" formatCode="#,##0"/>
      <fill>
        <patternFill>
          <bgColor theme="5" tint="0.59996337778862885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theme="5" tint="0.59996337778862885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theme="5" tint="0.59996337778862885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theme="5" tint="0.59996337778862885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theme="5" tint="0.59996337778862885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b/>
        <i val="0"/>
        <color auto="1"/>
      </font>
      <numFmt numFmtId="3" formatCode="#,##0"/>
      <fill>
        <patternFill>
          <bgColor theme="5" tint="0.39994506668294322"/>
        </patternFill>
      </fill>
    </dxf>
    <dxf>
      <font>
        <b/>
        <i val="0"/>
        <color auto="1"/>
      </font>
      <numFmt numFmtId="3" formatCode="#,##0"/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rgb="FF00B050"/>
        </patternFill>
      </fill>
    </dxf>
    <dxf>
      <font>
        <b val="0"/>
        <i val="0"/>
      </font>
      <numFmt numFmtId="3" formatCode="#,##0"/>
      <fill>
        <patternFill>
          <bgColor rgb="FF92D050"/>
        </patternFill>
      </fill>
    </dxf>
    <dxf>
      <font>
        <b val="0"/>
        <i val="0"/>
      </font>
      <numFmt numFmtId="3" formatCode="#,##0"/>
      <fill>
        <patternFill>
          <bgColor theme="5" tint="0.59996337778862885"/>
        </patternFill>
      </fill>
    </dxf>
    <dxf>
      <font>
        <b val="0"/>
        <i val="0"/>
      </font>
      <numFmt numFmtId="3" formatCode="#,##0"/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95251</xdr:rowOff>
    </xdr:from>
    <xdr:to>
      <xdr:col>17</xdr:col>
      <xdr:colOff>0</xdr:colOff>
      <xdr:row>1</xdr:row>
      <xdr:rowOff>476251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CC8A75C7-A093-459C-828A-F60F532453FB}"/>
            </a:ext>
          </a:extLst>
        </xdr:cNvPr>
        <xdr:cNvSpPr txBox="1"/>
      </xdr:nvSpPr>
      <xdr:spPr>
        <a:xfrm>
          <a:off x="66675" y="95251"/>
          <a:ext cx="1466850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 eaLnBrk="1" latinLnBrk="0" hangingPunct="1"/>
          <a:r>
            <a:rPr lang="es-MX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GOBIERNO DEL ESTADO DE SAN LUIS POTOSI</a:t>
          </a:r>
          <a:endParaRPr lang="es-MX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 eaLnBrk="1" latinLnBrk="0" hangingPunct="1"/>
          <a:r>
            <a:rPr lang="es-MX" sz="1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SISTEMA ESTATAL PARA EL DESARROLLO INTEGRAL DE LA FAMILIA</a:t>
          </a:r>
          <a:endParaRPr lang="es-MX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14</xdr:col>
      <xdr:colOff>238125</xdr:colOff>
      <xdr:row>0</xdr:row>
      <xdr:rowOff>47625</xdr:rowOff>
    </xdr:from>
    <xdr:ext cx="1933575" cy="733425"/>
    <xdr:pic>
      <xdr:nvPicPr>
        <xdr:cNvPr id="3" name="Imagen 2">
          <a:extLst>
            <a:ext uri="{FF2B5EF4-FFF2-40B4-BE49-F238E27FC236}">
              <a16:creationId xmlns="" xmlns:a16="http://schemas.microsoft.com/office/drawing/2014/main" id="{EE9FB76A-337A-4D51-B8C5-628BAADFB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8775" y="47625"/>
          <a:ext cx="1933575" cy="733425"/>
        </a:xfrm>
        <a:prstGeom prst="rect">
          <a:avLst/>
        </a:prstGeom>
      </xdr:spPr>
    </xdr:pic>
    <xdr:clientData/>
  </xdr:oneCellAnchor>
  <xdr:oneCellAnchor>
    <xdr:from>
      <xdr:col>17</xdr:col>
      <xdr:colOff>333375</xdr:colOff>
      <xdr:row>5</xdr:row>
      <xdr:rowOff>31750</xdr:rowOff>
    </xdr:from>
    <xdr:ext cx="777649" cy="328295"/>
    <xdr:sp macro="" textlink="">
      <xdr:nvSpPr>
        <xdr:cNvPr id="4" name="CuadroTexto 3"/>
        <xdr:cNvSpPr txBox="1"/>
      </xdr:nvSpPr>
      <xdr:spPr>
        <a:xfrm>
          <a:off x="15068550" y="936625"/>
          <a:ext cx="777649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600">
              <a:latin typeface="Arial" panose="020B0604020202020204" pitchFamily="34" charset="0"/>
              <a:cs typeface="Arial" panose="020B0604020202020204" pitchFamily="34" charset="0"/>
            </a:rPr>
            <a:t>ABRIL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ITE97\EST-PROG\EST-PROG\D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VANCE%20PO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Ts_salud"/>
      <sheetName val="Estadística"/>
      <sheetName val="Psiq"/>
      <sheetName val="Equidad"/>
      <sheetName val="Coord_ss"/>
      <sheetName val="Coord_inst"/>
      <sheetName val="Prog_Est"/>
      <sheetName val="Prog_Nac"/>
      <sheetName val="Cap_Est"/>
      <sheetName val="Cap_Nac"/>
      <sheetName val="Rep_Est"/>
      <sheetName val="Rep_Nac"/>
      <sheetName val="RME"/>
      <sheetName val="RMN"/>
      <sheetName val="Autoproduccion"/>
      <sheetName val="CEA"/>
      <sheetName val="PASAF_Trad_Transf"/>
      <sheetName val="PASAF_Piloto"/>
      <sheetName val="DEF_PRA"/>
      <sheetName val="DEC"/>
      <sheetName val="COPUSI"/>
      <sheetName val="Modelos"/>
      <sheetName val="Asistencia Alimentaria"/>
      <sheetName val="Desarrollo Comunitario"/>
      <sheetName val="Region"/>
      <sheetName val="SepDic04-EneAgo05"/>
      <sheetName val="Asistencia_Alimentaria"/>
      <sheetName val="Desarrollo_Comunitario"/>
      <sheetName val="Asistencia_Alimentaria1"/>
      <sheetName val="Desarrollo_Comunitario1"/>
      <sheetName val="Asistencia_Alimentaria2"/>
      <sheetName val="Desarrollo_Comunitario2"/>
      <sheetName val="Asistencia_Alimentaria3"/>
      <sheetName val="Desarrollo_Comunitario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G"/>
      <sheetName val="SIIP"/>
      <sheetName val="METAS (PED)"/>
      <sheetName val="Ficha tecnica"/>
      <sheetName val="SNIMAS"/>
      <sheetName val="SNIMAS (2 TRIM)"/>
      <sheetName val="POA INSTITUCIONAL"/>
      <sheetName val="POA2025"/>
      <sheetName val="FORMATO"/>
      <sheetName val="1"/>
      <sheetName val="2"/>
      <sheetName val="3"/>
      <sheetName val="4"/>
      <sheetName val="5"/>
      <sheetName val="6"/>
      <sheetName val="CONCENTRADO 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236"/>
  <sheetViews>
    <sheetView tabSelected="1" view="pageBreakPreview" zoomScale="60" zoomScaleNormal="70" workbookViewId="0">
      <pane xSplit="5" ySplit="15" topLeftCell="R219" activePane="bottomRight" state="frozen"/>
      <selection pane="topRight" activeCell="F1" sqref="F1"/>
      <selection pane="bottomLeft" activeCell="A16" sqref="A16"/>
      <selection pane="bottomRight" activeCell="V139" sqref="V139"/>
    </sheetView>
  </sheetViews>
  <sheetFormatPr baseColWidth="10" defaultRowHeight="15" x14ac:dyDescent="0.25"/>
  <cols>
    <col min="1" max="1" width="67.28515625" style="16" bestFit="1" customWidth="1"/>
    <col min="2" max="2" width="19.7109375" style="16" bestFit="1" customWidth="1"/>
    <col min="3" max="3" width="11.42578125" style="16" bestFit="1" customWidth="1"/>
    <col min="4" max="5" width="7.7109375" style="16" customWidth="1"/>
    <col min="6" max="14" width="8.7109375" style="16" customWidth="1"/>
    <col min="15" max="15" width="11.28515625" style="16" bestFit="1" customWidth="1"/>
    <col min="16" max="37" width="8.7109375" style="16" customWidth="1"/>
    <col min="38" max="38" width="13" style="16" bestFit="1" customWidth="1"/>
    <col min="39" max="16384" width="11.42578125" style="16"/>
  </cols>
  <sheetData>
    <row r="1" spans="1:48" s="2" customFormat="1" ht="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48" s="2" customFormat="1" ht="23.25" customHeight="1" x14ac:dyDescent="0.2">
      <c r="A2" s="3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48" s="2" customFormat="1" ht="12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48" s="2" customFormat="1" ht="12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48" s="2" customFormat="1" ht="12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48" s="2" customFormat="1" ht="6.75" customHeight="1" x14ac:dyDescent="0.2"/>
    <row r="7" spans="1:48" s="2" customFormat="1" ht="20.100000000000001" customHeight="1" x14ac:dyDescent="0.3">
      <c r="A7" s="7" t="s">
        <v>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48" s="2" customFormat="1" ht="3.75" customHeight="1" thickBot="1" x14ac:dyDescent="0.25"/>
    <row r="9" spans="1:48" s="2" customFormat="1" ht="21.75" customHeight="1" thickBot="1" x14ac:dyDescent="0.25">
      <c r="A9" s="8" t="s">
        <v>3</v>
      </c>
      <c r="B9" s="9" t="s">
        <v>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1"/>
    </row>
    <row r="10" spans="1:48" ht="20.100000000000001" customHeight="1" thickBot="1" x14ac:dyDescent="0.3">
      <c r="A10" s="12" t="s">
        <v>5</v>
      </c>
      <c r="B10" s="13" t="s">
        <v>6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5"/>
    </row>
    <row r="11" spans="1:48" ht="20.100000000000001" customHeight="1" thickBot="1" x14ac:dyDescent="0.3">
      <c r="A11" s="17" t="s">
        <v>7</v>
      </c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5"/>
    </row>
    <row r="12" spans="1:48" ht="20.100000000000001" customHeight="1" x14ac:dyDescent="0.25">
      <c r="A12" s="18" t="s">
        <v>9</v>
      </c>
      <c r="B12" s="19" t="s">
        <v>10</v>
      </c>
      <c r="C12" s="20" t="s">
        <v>11</v>
      </c>
      <c r="D12" s="21" t="s">
        <v>12</v>
      </c>
      <c r="E12" s="22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5"/>
    </row>
    <row r="13" spans="1:48" ht="20.100000000000001" customHeight="1" thickBot="1" x14ac:dyDescent="0.3">
      <c r="A13" s="26"/>
      <c r="B13" s="27"/>
      <c r="C13" s="28"/>
      <c r="D13" s="29"/>
      <c r="E13" s="30"/>
      <c r="F13" s="31" t="s">
        <v>13</v>
      </c>
      <c r="G13" s="32"/>
      <c r="H13" s="32"/>
      <c r="I13" s="32"/>
      <c r="J13" s="32"/>
      <c r="K13" s="32"/>
      <c r="L13" s="32"/>
      <c r="M13" s="33"/>
      <c r="N13" s="34" t="s">
        <v>14</v>
      </c>
      <c r="O13" s="32"/>
      <c r="P13" s="32"/>
      <c r="Q13" s="32"/>
      <c r="R13" s="32"/>
      <c r="S13" s="32"/>
      <c r="T13" s="32"/>
      <c r="U13" s="33"/>
      <c r="V13" s="34" t="s">
        <v>15</v>
      </c>
      <c r="W13" s="32"/>
      <c r="X13" s="32"/>
      <c r="Y13" s="32"/>
      <c r="Z13" s="32"/>
      <c r="AA13" s="32"/>
      <c r="AB13" s="32"/>
      <c r="AC13" s="33"/>
      <c r="AD13" s="34" t="s">
        <v>16</v>
      </c>
      <c r="AE13" s="32"/>
      <c r="AF13" s="32"/>
      <c r="AG13" s="32"/>
      <c r="AH13" s="32"/>
      <c r="AI13" s="32"/>
      <c r="AJ13" s="32"/>
      <c r="AK13" s="35"/>
      <c r="AM13" s="36"/>
    </row>
    <row r="14" spans="1:48" ht="20.100000000000001" customHeight="1" thickBot="1" x14ac:dyDescent="0.3">
      <c r="A14" s="37"/>
      <c r="B14" s="27"/>
      <c r="C14" s="28"/>
      <c r="D14" s="38" t="s">
        <v>17</v>
      </c>
      <c r="E14" s="38" t="s">
        <v>18</v>
      </c>
      <c r="F14" s="27" t="s">
        <v>19</v>
      </c>
      <c r="G14" s="27"/>
      <c r="H14" s="27"/>
      <c r="I14" s="27"/>
      <c r="J14" s="27" t="s">
        <v>20</v>
      </c>
      <c r="K14" s="27"/>
      <c r="L14" s="27"/>
      <c r="M14" s="27"/>
      <c r="N14" s="27" t="s">
        <v>19</v>
      </c>
      <c r="O14" s="27"/>
      <c r="P14" s="27"/>
      <c r="Q14" s="27"/>
      <c r="R14" s="27" t="s">
        <v>20</v>
      </c>
      <c r="S14" s="27"/>
      <c r="T14" s="27"/>
      <c r="U14" s="27"/>
      <c r="V14" s="27" t="s">
        <v>19</v>
      </c>
      <c r="W14" s="27"/>
      <c r="X14" s="27"/>
      <c r="Y14" s="27"/>
      <c r="Z14" s="27" t="s">
        <v>20</v>
      </c>
      <c r="AA14" s="27"/>
      <c r="AB14" s="27"/>
      <c r="AC14" s="27"/>
      <c r="AD14" s="27" t="s">
        <v>19</v>
      </c>
      <c r="AE14" s="27"/>
      <c r="AF14" s="27"/>
      <c r="AG14" s="27"/>
      <c r="AH14" s="27" t="s">
        <v>20</v>
      </c>
      <c r="AI14" s="27"/>
      <c r="AJ14" s="27"/>
      <c r="AK14" s="34"/>
      <c r="AL14" s="39" t="s">
        <v>21</v>
      </c>
      <c r="AM14" s="40" t="s">
        <v>22</v>
      </c>
      <c r="AN14" s="41"/>
      <c r="AO14" s="40" t="s">
        <v>23</v>
      </c>
      <c r="AP14" s="41"/>
      <c r="AQ14" s="40" t="s">
        <v>24</v>
      </c>
      <c r="AR14" s="41"/>
      <c r="AS14" s="40" t="s">
        <v>25</v>
      </c>
      <c r="AT14" s="41"/>
      <c r="AU14" s="40" t="s">
        <v>26</v>
      </c>
      <c r="AV14" s="41"/>
    </row>
    <row r="15" spans="1:48" ht="20.100000000000001" customHeight="1" thickBot="1" x14ac:dyDescent="0.3">
      <c r="A15" s="37"/>
      <c r="B15" s="27"/>
      <c r="C15" s="28"/>
      <c r="D15" s="38"/>
      <c r="E15" s="38"/>
      <c r="F15" s="42" t="s">
        <v>27</v>
      </c>
      <c r="G15" s="42" t="s">
        <v>28</v>
      </c>
      <c r="H15" s="42" t="s">
        <v>29</v>
      </c>
      <c r="I15" s="42" t="s">
        <v>30</v>
      </c>
      <c r="J15" s="42" t="s">
        <v>27</v>
      </c>
      <c r="K15" s="42" t="s">
        <v>28</v>
      </c>
      <c r="L15" s="42" t="s">
        <v>29</v>
      </c>
      <c r="M15" s="42" t="s">
        <v>30</v>
      </c>
      <c r="N15" s="42" t="s">
        <v>27</v>
      </c>
      <c r="O15" s="42" t="s">
        <v>28</v>
      </c>
      <c r="P15" s="42" t="s">
        <v>29</v>
      </c>
      <c r="Q15" s="42" t="s">
        <v>30</v>
      </c>
      <c r="R15" s="42" t="s">
        <v>27</v>
      </c>
      <c r="S15" s="42" t="s">
        <v>28</v>
      </c>
      <c r="T15" s="42" t="s">
        <v>29</v>
      </c>
      <c r="U15" s="42" t="s">
        <v>30</v>
      </c>
      <c r="V15" s="42" t="s">
        <v>27</v>
      </c>
      <c r="W15" s="42" t="s">
        <v>28</v>
      </c>
      <c r="X15" s="42" t="s">
        <v>29</v>
      </c>
      <c r="Y15" s="42" t="s">
        <v>30</v>
      </c>
      <c r="Z15" s="42" t="s">
        <v>27</v>
      </c>
      <c r="AA15" s="42" t="s">
        <v>28</v>
      </c>
      <c r="AB15" s="42" t="s">
        <v>29</v>
      </c>
      <c r="AC15" s="42" t="s">
        <v>30</v>
      </c>
      <c r="AD15" s="42" t="s">
        <v>27</v>
      </c>
      <c r="AE15" s="42" t="s">
        <v>28</v>
      </c>
      <c r="AF15" s="42" t="s">
        <v>29</v>
      </c>
      <c r="AG15" s="42" t="s">
        <v>30</v>
      </c>
      <c r="AH15" s="42" t="s">
        <v>27</v>
      </c>
      <c r="AI15" s="42" t="s">
        <v>28</v>
      </c>
      <c r="AJ15" s="42" t="s">
        <v>29</v>
      </c>
      <c r="AK15" s="43" t="s">
        <v>30</v>
      </c>
      <c r="AL15" s="44"/>
      <c r="AM15" s="45" t="s">
        <v>31</v>
      </c>
      <c r="AN15" s="45" t="s">
        <v>32</v>
      </c>
      <c r="AO15" s="45" t="s">
        <v>31</v>
      </c>
      <c r="AP15" s="45" t="s">
        <v>32</v>
      </c>
      <c r="AQ15" s="45" t="s">
        <v>31</v>
      </c>
      <c r="AR15" s="45" t="s">
        <v>32</v>
      </c>
      <c r="AS15" s="45" t="s">
        <v>31</v>
      </c>
      <c r="AT15" s="45" t="s">
        <v>32</v>
      </c>
      <c r="AU15" s="45" t="s">
        <v>31</v>
      </c>
      <c r="AV15" s="45" t="s">
        <v>32</v>
      </c>
    </row>
    <row r="16" spans="1:48" ht="39.75" customHeight="1" thickTop="1" x14ac:dyDescent="0.25">
      <c r="A16" s="46" t="s">
        <v>33</v>
      </c>
      <c r="B16" s="47" t="s">
        <v>34</v>
      </c>
      <c r="C16" s="48" t="s">
        <v>35</v>
      </c>
      <c r="D16" s="49"/>
      <c r="E16" s="49"/>
      <c r="F16" s="50"/>
      <c r="G16" s="51"/>
      <c r="H16" s="51"/>
      <c r="I16" s="51">
        <v>16</v>
      </c>
      <c r="J16" s="51"/>
      <c r="K16" s="51"/>
      <c r="L16" s="51"/>
      <c r="M16" s="51">
        <v>5</v>
      </c>
      <c r="N16" s="51"/>
      <c r="O16" s="51"/>
      <c r="P16" s="51"/>
      <c r="Q16" s="51">
        <v>437</v>
      </c>
      <c r="R16" s="51"/>
      <c r="S16" s="51"/>
      <c r="T16" s="51"/>
      <c r="U16" s="51">
        <v>133</v>
      </c>
      <c r="V16" s="51"/>
      <c r="W16" s="51"/>
      <c r="X16" s="51"/>
      <c r="Y16" s="51">
        <v>4</v>
      </c>
      <c r="Z16" s="51"/>
      <c r="AA16" s="51"/>
      <c r="AB16" s="51"/>
      <c r="AC16" s="51"/>
      <c r="AD16" s="51"/>
      <c r="AE16" s="51"/>
      <c r="AF16" s="51"/>
      <c r="AG16" s="51">
        <v>2</v>
      </c>
      <c r="AH16" s="51"/>
      <c r="AI16" s="51"/>
      <c r="AJ16" s="51"/>
      <c r="AK16" s="52"/>
      <c r="AL16" s="53">
        <f t="shared" ref="AL16" si="0">SUM(F16:AK16)</f>
        <v>597</v>
      </c>
      <c r="AM16" s="54">
        <f>SUM(F16:I16)+SUM(N16:Q16)+SUM(V16:Y16)+SUM(AD16:AG16)</f>
        <v>459</v>
      </c>
      <c r="AN16" s="55">
        <f>SUM(J16:M16)+SUM(R16:U16)+SUM(Z16:AC16)+SUM(AH16:AK16)</f>
        <v>138</v>
      </c>
      <c r="AO16" s="54">
        <f>SUM(F16:I16)</f>
        <v>16</v>
      </c>
      <c r="AP16" s="55">
        <f>SUM(J16:M16)</f>
        <v>5</v>
      </c>
      <c r="AQ16" s="54">
        <f>SUM(N16:Q16)</f>
        <v>437</v>
      </c>
      <c r="AR16" s="55">
        <f t="shared" ref="AR16:AR27" si="1">SUM(R16:U16)</f>
        <v>133</v>
      </c>
      <c r="AS16" s="56">
        <f>SUM(V16:Y16)</f>
        <v>4</v>
      </c>
      <c r="AT16" s="55">
        <f>SUM(Z16:AC16)</f>
        <v>0</v>
      </c>
      <c r="AU16" s="57">
        <f>SUM(AD16:AG16)</f>
        <v>2</v>
      </c>
      <c r="AV16" s="58">
        <f>SUM(AH16:AK16)</f>
        <v>0</v>
      </c>
    </row>
    <row r="17" spans="1:48" ht="39.950000000000003" customHeight="1" x14ac:dyDescent="0.25">
      <c r="A17" s="59" t="s">
        <v>36</v>
      </c>
      <c r="B17" s="60"/>
      <c r="C17" s="61" t="s">
        <v>37</v>
      </c>
      <c r="D17" s="62"/>
      <c r="E17" s="63" t="s">
        <v>38</v>
      </c>
      <c r="F17" s="64"/>
      <c r="G17" s="65"/>
      <c r="H17" s="65"/>
      <c r="I17" s="65">
        <v>11</v>
      </c>
      <c r="J17" s="65"/>
      <c r="K17" s="65"/>
      <c r="L17" s="65"/>
      <c r="M17" s="65">
        <v>4</v>
      </c>
      <c r="N17" s="65"/>
      <c r="O17" s="65"/>
      <c r="P17" s="65"/>
      <c r="Q17" s="65">
        <v>108</v>
      </c>
      <c r="R17" s="65"/>
      <c r="S17" s="65"/>
      <c r="T17" s="65"/>
      <c r="U17" s="65">
        <v>52</v>
      </c>
      <c r="V17" s="65"/>
      <c r="W17" s="65"/>
      <c r="X17" s="65"/>
      <c r="Y17" s="65">
        <v>2</v>
      </c>
      <c r="Z17" s="65"/>
      <c r="AA17" s="65"/>
      <c r="AB17" s="65"/>
      <c r="AC17" s="65"/>
      <c r="AD17" s="65"/>
      <c r="AE17" s="65"/>
      <c r="AF17" s="65"/>
      <c r="AG17" s="65">
        <v>1</v>
      </c>
      <c r="AH17" s="65"/>
      <c r="AI17" s="65"/>
      <c r="AJ17" s="65"/>
      <c r="AK17" s="66"/>
      <c r="AL17" s="67">
        <f t="shared" ref="AL17:AL27" si="2">SUM(F17:AK17)</f>
        <v>178</v>
      </c>
      <c r="AM17" s="68">
        <f t="shared" ref="AM17:AM27" si="3">SUM(F17:I17)+SUM(N17:Q17)+SUM(V17:Y17)+SUM(AD17:AG17)</f>
        <v>122</v>
      </c>
      <c r="AN17" s="69">
        <f t="shared" ref="AN17:AN27" si="4">SUM(J17:M17)+SUM(R17:U17)+SUM(Z17:AC17)+SUM(AH17:AK17)</f>
        <v>56</v>
      </c>
      <c r="AO17" s="68">
        <f t="shared" ref="AO17:AO27" si="5">SUM(F17:I17)</f>
        <v>11</v>
      </c>
      <c r="AP17" s="69">
        <f t="shared" ref="AP17:AP27" si="6">SUM(J17:M17)</f>
        <v>4</v>
      </c>
      <c r="AQ17" s="68">
        <f t="shared" ref="AQ17:AQ27" si="7">SUM(N17:Q17)</f>
        <v>108</v>
      </c>
      <c r="AR17" s="69">
        <f t="shared" si="1"/>
        <v>52</v>
      </c>
      <c r="AS17" s="70">
        <f t="shared" ref="AS17:AS27" si="8">SUM(V17:Y17)</f>
        <v>2</v>
      </c>
      <c r="AT17" s="69">
        <f t="shared" ref="AT17:AT27" si="9">SUM(Z17:AC17)</f>
        <v>0</v>
      </c>
      <c r="AU17" s="71">
        <f t="shared" ref="AU17:AU27" si="10">SUM(AD17:AG17)</f>
        <v>1</v>
      </c>
      <c r="AV17" s="72">
        <f t="shared" ref="AV17:AV27" si="11">SUM(AH17:AK17)</f>
        <v>0</v>
      </c>
    </row>
    <row r="18" spans="1:48" ht="39.950000000000003" customHeight="1" thickBot="1" x14ac:dyDescent="0.3">
      <c r="A18" s="73" t="s">
        <v>39</v>
      </c>
      <c r="B18" s="74"/>
      <c r="C18" s="75" t="s">
        <v>37</v>
      </c>
      <c r="D18" s="76" t="s">
        <v>38</v>
      </c>
      <c r="E18" s="77"/>
      <c r="F18" s="78"/>
      <c r="G18" s="79"/>
      <c r="H18" s="79"/>
      <c r="I18" s="79">
        <v>1</v>
      </c>
      <c r="J18" s="79"/>
      <c r="K18" s="79"/>
      <c r="L18" s="79"/>
      <c r="M18" s="79">
        <v>1</v>
      </c>
      <c r="N18" s="79"/>
      <c r="O18" s="79"/>
      <c r="P18" s="79"/>
      <c r="Q18" s="79">
        <v>15</v>
      </c>
      <c r="R18" s="79"/>
      <c r="S18" s="79"/>
      <c r="T18" s="79"/>
      <c r="U18" s="79">
        <v>8</v>
      </c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80"/>
      <c r="AL18" s="81">
        <f t="shared" si="2"/>
        <v>25</v>
      </c>
      <c r="AM18" s="68">
        <f t="shared" si="3"/>
        <v>16</v>
      </c>
      <c r="AN18" s="69">
        <f t="shared" si="4"/>
        <v>9</v>
      </c>
      <c r="AO18" s="68">
        <f t="shared" si="5"/>
        <v>1</v>
      </c>
      <c r="AP18" s="69">
        <f t="shared" si="6"/>
        <v>1</v>
      </c>
      <c r="AQ18" s="68">
        <f t="shared" si="7"/>
        <v>15</v>
      </c>
      <c r="AR18" s="69">
        <f t="shared" si="1"/>
        <v>8</v>
      </c>
      <c r="AS18" s="70">
        <f t="shared" si="8"/>
        <v>0</v>
      </c>
      <c r="AT18" s="69">
        <f t="shared" si="9"/>
        <v>0</v>
      </c>
      <c r="AU18" s="71">
        <f t="shared" si="10"/>
        <v>0</v>
      </c>
      <c r="AV18" s="72">
        <f t="shared" si="11"/>
        <v>0</v>
      </c>
    </row>
    <row r="19" spans="1:48" ht="39.950000000000003" customHeight="1" thickTop="1" thickBot="1" x14ac:dyDescent="0.3">
      <c r="A19" s="73" t="s">
        <v>40</v>
      </c>
      <c r="B19" s="47" t="s">
        <v>41</v>
      </c>
      <c r="C19" s="82" t="s">
        <v>35</v>
      </c>
      <c r="D19" s="83"/>
      <c r="E19" s="83"/>
      <c r="F19" s="50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>
        <v>280</v>
      </c>
      <c r="R19" s="51"/>
      <c r="S19" s="51"/>
      <c r="T19" s="51"/>
      <c r="U19" s="51">
        <v>201</v>
      </c>
      <c r="V19" s="51"/>
      <c r="W19" s="51"/>
      <c r="X19" s="51"/>
      <c r="Y19" s="51">
        <v>2</v>
      </c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2"/>
      <c r="AL19" s="53">
        <f t="shared" si="2"/>
        <v>483</v>
      </c>
      <c r="AM19" s="68">
        <f t="shared" si="3"/>
        <v>282</v>
      </c>
      <c r="AN19" s="69">
        <f t="shared" si="4"/>
        <v>201</v>
      </c>
      <c r="AO19" s="68">
        <f t="shared" si="5"/>
        <v>0</v>
      </c>
      <c r="AP19" s="69">
        <f t="shared" si="6"/>
        <v>0</v>
      </c>
      <c r="AQ19" s="68">
        <f t="shared" si="7"/>
        <v>280</v>
      </c>
      <c r="AR19" s="69">
        <f t="shared" si="1"/>
        <v>201</v>
      </c>
      <c r="AS19" s="70">
        <f t="shared" si="8"/>
        <v>2</v>
      </c>
      <c r="AT19" s="69">
        <f t="shared" si="9"/>
        <v>0</v>
      </c>
      <c r="AU19" s="71">
        <f t="shared" si="10"/>
        <v>0</v>
      </c>
      <c r="AV19" s="72">
        <f t="shared" si="11"/>
        <v>0</v>
      </c>
    </row>
    <row r="20" spans="1:48" ht="39.950000000000003" customHeight="1" x14ac:dyDescent="0.25">
      <c r="A20" s="73"/>
      <c r="B20" s="84"/>
      <c r="C20" s="61" t="s">
        <v>37</v>
      </c>
      <c r="D20" s="62"/>
      <c r="E20" s="63" t="s">
        <v>38</v>
      </c>
      <c r="F20" s="85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>
        <v>136</v>
      </c>
      <c r="R20" s="86"/>
      <c r="S20" s="86"/>
      <c r="T20" s="86"/>
      <c r="U20" s="86">
        <v>94</v>
      </c>
      <c r="V20" s="86"/>
      <c r="W20" s="86"/>
      <c r="X20" s="86"/>
      <c r="Y20" s="86">
        <v>1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7"/>
      <c r="AL20" s="88">
        <f t="shared" si="2"/>
        <v>231</v>
      </c>
      <c r="AM20" s="68">
        <f t="shared" si="3"/>
        <v>137</v>
      </c>
      <c r="AN20" s="69">
        <f t="shared" si="4"/>
        <v>94</v>
      </c>
      <c r="AO20" s="68">
        <f t="shared" si="5"/>
        <v>0</v>
      </c>
      <c r="AP20" s="69">
        <f t="shared" si="6"/>
        <v>0</v>
      </c>
      <c r="AQ20" s="68">
        <f t="shared" si="7"/>
        <v>136</v>
      </c>
      <c r="AR20" s="69">
        <f t="shared" si="1"/>
        <v>94</v>
      </c>
      <c r="AS20" s="70">
        <f t="shared" si="8"/>
        <v>1</v>
      </c>
      <c r="AT20" s="69">
        <f t="shared" si="9"/>
        <v>0</v>
      </c>
      <c r="AU20" s="71">
        <f t="shared" si="10"/>
        <v>0</v>
      </c>
      <c r="AV20" s="72">
        <f t="shared" si="11"/>
        <v>0</v>
      </c>
    </row>
    <row r="21" spans="1:48" ht="39.950000000000003" customHeight="1" thickBot="1" x14ac:dyDescent="0.3">
      <c r="A21" s="89"/>
      <c r="B21" s="90"/>
      <c r="C21" s="75" t="s">
        <v>37</v>
      </c>
      <c r="D21" s="76" t="s">
        <v>38</v>
      </c>
      <c r="E21" s="77"/>
      <c r="F21" s="78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>
        <v>21</v>
      </c>
      <c r="R21" s="79"/>
      <c r="S21" s="79"/>
      <c r="T21" s="79"/>
      <c r="U21" s="79">
        <v>11</v>
      </c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80"/>
      <c r="AL21" s="81">
        <f t="shared" si="2"/>
        <v>32</v>
      </c>
      <c r="AM21" s="68">
        <f t="shared" si="3"/>
        <v>21</v>
      </c>
      <c r="AN21" s="69">
        <f t="shared" si="4"/>
        <v>11</v>
      </c>
      <c r="AO21" s="68">
        <f t="shared" si="5"/>
        <v>0</v>
      </c>
      <c r="AP21" s="69">
        <f t="shared" si="6"/>
        <v>0</v>
      </c>
      <c r="AQ21" s="68">
        <f t="shared" si="7"/>
        <v>21</v>
      </c>
      <c r="AR21" s="69">
        <f t="shared" si="1"/>
        <v>11</v>
      </c>
      <c r="AS21" s="70">
        <f t="shared" si="8"/>
        <v>0</v>
      </c>
      <c r="AT21" s="69">
        <f t="shared" si="9"/>
        <v>0</v>
      </c>
      <c r="AU21" s="71">
        <f t="shared" si="10"/>
        <v>0</v>
      </c>
      <c r="AV21" s="72">
        <f t="shared" si="11"/>
        <v>0</v>
      </c>
    </row>
    <row r="22" spans="1:48" ht="39.950000000000003" customHeight="1" thickTop="1" thickBot="1" x14ac:dyDescent="0.3">
      <c r="A22" s="89"/>
      <c r="B22" s="47" t="s">
        <v>42</v>
      </c>
      <c r="C22" s="82" t="s">
        <v>35</v>
      </c>
      <c r="D22" s="83"/>
      <c r="E22" s="83"/>
      <c r="F22" s="50"/>
      <c r="G22" s="51"/>
      <c r="H22" s="51"/>
      <c r="I22" s="51">
        <v>3</v>
      </c>
      <c r="J22" s="51"/>
      <c r="K22" s="51"/>
      <c r="L22" s="51"/>
      <c r="M22" s="51">
        <v>1</v>
      </c>
      <c r="N22" s="51"/>
      <c r="O22" s="51"/>
      <c r="P22" s="51"/>
      <c r="Q22" s="51">
        <v>292</v>
      </c>
      <c r="R22" s="51"/>
      <c r="S22" s="51"/>
      <c r="T22" s="51"/>
      <c r="U22" s="51">
        <v>234</v>
      </c>
      <c r="V22" s="51"/>
      <c r="W22" s="51"/>
      <c r="X22" s="51"/>
      <c r="Y22" s="51">
        <v>2</v>
      </c>
      <c r="Z22" s="51"/>
      <c r="AA22" s="51"/>
      <c r="AB22" s="51"/>
      <c r="AC22" s="51">
        <v>4</v>
      </c>
      <c r="AD22" s="51"/>
      <c r="AE22" s="51"/>
      <c r="AF22" s="51"/>
      <c r="AG22" s="51">
        <v>3</v>
      </c>
      <c r="AH22" s="51"/>
      <c r="AI22" s="51"/>
      <c r="AJ22" s="51"/>
      <c r="AK22" s="51"/>
      <c r="AL22" s="53">
        <f t="shared" si="2"/>
        <v>539</v>
      </c>
      <c r="AM22" s="68">
        <f t="shared" si="3"/>
        <v>300</v>
      </c>
      <c r="AN22" s="69">
        <f t="shared" si="4"/>
        <v>239</v>
      </c>
      <c r="AO22" s="68">
        <f t="shared" si="5"/>
        <v>3</v>
      </c>
      <c r="AP22" s="69">
        <f t="shared" si="6"/>
        <v>1</v>
      </c>
      <c r="AQ22" s="68">
        <f t="shared" si="7"/>
        <v>292</v>
      </c>
      <c r="AR22" s="69">
        <f t="shared" si="1"/>
        <v>234</v>
      </c>
      <c r="AS22" s="70">
        <f t="shared" si="8"/>
        <v>2</v>
      </c>
      <c r="AT22" s="69">
        <f t="shared" si="9"/>
        <v>4</v>
      </c>
      <c r="AU22" s="71">
        <f t="shared" si="10"/>
        <v>3</v>
      </c>
      <c r="AV22" s="72">
        <f t="shared" si="11"/>
        <v>0</v>
      </c>
    </row>
    <row r="23" spans="1:48" ht="39.950000000000003" customHeight="1" x14ac:dyDescent="0.25">
      <c r="A23" s="89"/>
      <c r="B23" s="84"/>
      <c r="C23" s="61" t="s">
        <v>37</v>
      </c>
      <c r="D23" s="62"/>
      <c r="E23" s="63" t="s">
        <v>38</v>
      </c>
      <c r="F23" s="85"/>
      <c r="G23" s="86"/>
      <c r="H23" s="86"/>
      <c r="I23" s="86">
        <v>1</v>
      </c>
      <c r="J23" s="86"/>
      <c r="K23" s="86"/>
      <c r="L23" s="86"/>
      <c r="M23" s="86">
        <v>1</v>
      </c>
      <c r="N23" s="86"/>
      <c r="O23" s="86"/>
      <c r="P23" s="86"/>
      <c r="Q23" s="86">
        <v>146</v>
      </c>
      <c r="R23" s="86"/>
      <c r="S23" s="86"/>
      <c r="T23" s="86"/>
      <c r="U23" s="86">
        <v>96</v>
      </c>
      <c r="V23" s="86"/>
      <c r="W23" s="86"/>
      <c r="X23" s="86"/>
      <c r="Y23" s="86">
        <v>1</v>
      </c>
      <c r="Z23" s="86"/>
      <c r="AA23" s="86"/>
      <c r="AB23" s="86"/>
      <c r="AC23" s="86">
        <v>1</v>
      </c>
      <c r="AD23" s="86"/>
      <c r="AE23" s="86"/>
      <c r="AF23" s="86"/>
      <c r="AG23" s="86">
        <v>3</v>
      </c>
      <c r="AH23" s="86"/>
      <c r="AI23" s="86"/>
      <c r="AJ23" s="86"/>
      <c r="AK23" s="87"/>
      <c r="AL23" s="88">
        <f t="shared" si="2"/>
        <v>249</v>
      </c>
      <c r="AM23" s="68">
        <f t="shared" si="3"/>
        <v>151</v>
      </c>
      <c r="AN23" s="69">
        <f t="shared" si="4"/>
        <v>98</v>
      </c>
      <c r="AO23" s="68">
        <f t="shared" si="5"/>
        <v>1</v>
      </c>
      <c r="AP23" s="69">
        <f t="shared" si="6"/>
        <v>1</v>
      </c>
      <c r="AQ23" s="68">
        <f t="shared" si="7"/>
        <v>146</v>
      </c>
      <c r="AR23" s="69">
        <f t="shared" si="1"/>
        <v>96</v>
      </c>
      <c r="AS23" s="70">
        <f t="shared" si="8"/>
        <v>1</v>
      </c>
      <c r="AT23" s="69">
        <f t="shared" si="9"/>
        <v>1</v>
      </c>
      <c r="AU23" s="71">
        <f t="shared" si="10"/>
        <v>3</v>
      </c>
      <c r="AV23" s="72">
        <f t="shared" si="11"/>
        <v>0</v>
      </c>
    </row>
    <row r="24" spans="1:48" ht="39.950000000000003" customHeight="1" thickBot="1" x14ac:dyDescent="0.3">
      <c r="A24" s="89"/>
      <c r="B24" s="90"/>
      <c r="C24" s="75" t="s">
        <v>37</v>
      </c>
      <c r="D24" s="76" t="s">
        <v>38</v>
      </c>
      <c r="E24" s="77"/>
      <c r="F24" s="78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>
        <v>30</v>
      </c>
      <c r="R24" s="79"/>
      <c r="S24" s="79"/>
      <c r="T24" s="79"/>
      <c r="U24" s="79">
        <v>5</v>
      </c>
      <c r="V24" s="79"/>
      <c r="W24" s="79"/>
      <c r="X24" s="79"/>
      <c r="Y24" s="79">
        <v>1</v>
      </c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80"/>
      <c r="AL24" s="81">
        <f t="shared" si="2"/>
        <v>36</v>
      </c>
      <c r="AM24" s="68">
        <f t="shared" si="3"/>
        <v>31</v>
      </c>
      <c r="AN24" s="69">
        <f t="shared" si="4"/>
        <v>5</v>
      </c>
      <c r="AO24" s="68">
        <f t="shared" si="5"/>
        <v>0</v>
      </c>
      <c r="AP24" s="69">
        <f t="shared" si="6"/>
        <v>0</v>
      </c>
      <c r="AQ24" s="68">
        <f t="shared" si="7"/>
        <v>30</v>
      </c>
      <c r="AR24" s="69">
        <f t="shared" si="1"/>
        <v>5</v>
      </c>
      <c r="AS24" s="70">
        <f t="shared" si="8"/>
        <v>1</v>
      </c>
      <c r="AT24" s="69">
        <f t="shared" si="9"/>
        <v>0</v>
      </c>
      <c r="AU24" s="71">
        <f t="shared" si="10"/>
        <v>0</v>
      </c>
      <c r="AV24" s="72">
        <f t="shared" si="11"/>
        <v>0</v>
      </c>
    </row>
    <row r="25" spans="1:48" ht="39.950000000000003" customHeight="1" thickTop="1" thickBot="1" x14ac:dyDescent="0.3">
      <c r="A25" s="89"/>
      <c r="B25" s="47" t="s">
        <v>43</v>
      </c>
      <c r="C25" s="82" t="s">
        <v>35</v>
      </c>
      <c r="D25" s="83"/>
      <c r="E25" s="83"/>
      <c r="F25" s="50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>
        <v>9</v>
      </c>
      <c r="R25" s="51"/>
      <c r="S25" s="51"/>
      <c r="T25" s="51"/>
      <c r="U25" s="51">
        <v>12</v>
      </c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3">
        <f t="shared" si="2"/>
        <v>21</v>
      </c>
      <c r="AM25" s="68">
        <f t="shared" si="3"/>
        <v>9</v>
      </c>
      <c r="AN25" s="69">
        <f t="shared" si="4"/>
        <v>12</v>
      </c>
      <c r="AO25" s="68">
        <f t="shared" si="5"/>
        <v>0</v>
      </c>
      <c r="AP25" s="69">
        <f t="shared" si="6"/>
        <v>0</v>
      </c>
      <c r="AQ25" s="68">
        <f t="shared" si="7"/>
        <v>9</v>
      </c>
      <c r="AR25" s="69">
        <f t="shared" si="1"/>
        <v>12</v>
      </c>
      <c r="AS25" s="70">
        <f t="shared" si="8"/>
        <v>0</v>
      </c>
      <c r="AT25" s="69">
        <f t="shared" si="9"/>
        <v>0</v>
      </c>
      <c r="AU25" s="71">
        <f t="shared" si="10"/>
        <v>0</v>
      </c>
      <c r="AV25" s="72">
        <f t="shared" si="11"/>
        <v>0</v>
      </c>
    </row>
    <row r="26" spans="1:48" ht="39.950000000000003" customHeight="1" x14ac:dyDescent="0.25">
      <c r="A26" s="89"/>
      <c r="B26" s="84"/>
      <c r="C26" s="61" t="s">
        <v>37</v>
      </c>
      <c r="D26" s="62"/>
      <c r="E26" s="63" t="s">
        <v>38</v>
      </c>
      <c r="F26" s="85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>
        <v>4</v>
      </c>
      <c r="R26" s="86"/>
      <c r="S26" s="86"/>
      <c r="T26" s="86"/>
      <c r="U26" s="86">
        <v>5</v>
      </c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7"/>
      <c r="AL26" s="88">
        <f t="shared" si="2"/>
        <v>9</v>
      </c>
      <c r="AM26" s="68">
        <f t="shared" si="3"/>
        <v>4</v>
      </c>
      <c r="AN26" s="69">
        <f t="shared" si="4"/>
        <v>5</v>
      </c>
      <c r="AO26" s="68">
        <f t="shared" si="5"/>
        <v>0</v>
      </c>
      <c r="AP26" s="69">
        <f t="shared" si="6"/>
        <v>0</v>
      </c>
      <c r="AQ26" s="68">
        <f t="shared" si="7"/>
        <v>4</v>
      </c>
      <c r="AR26" s="69">
        <f t="shared" si="1"/>
        <v>5</v>
      </c>
      <c r="AS26" s="70">
        <f t="shared" si="8"/>
        <v>0</v>
      </c>
      <c r="AT26" s="69">
        <f t="shared" si="9"/>
        <v>0</v>
      </c>
      <c r="AU26" s="71">
        <f t="shared" si="10"/>
        <v>0</v>
      </c>
      <c r="AV26" s="72">
        <f t="shared" si="11"/>
        <v>0</v>
      </c>
    </row>
    <row r="27" spans="1:48" ht="39.950000000000003" customHeight="1" thickBot="1" x14ac:dyDescent="0.3">
      <c r="A27" s="89"/>
      <c r="B27" s="90"/>
      <c r="C27" s="75" t="s">
        <v>37</v>
      </c>
      <c r="D27" s="76" t="s">
        <v>38</v>
      </c>
      <c r="E27" s="77"/>
      <c r="F27" s="78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80"/>
      <c r="AL27" s="81">
        <f t="shared" si="2"/>
        <v>0</v>
      </c>
      <c r="AM27" s="91">
        <f t="shared" si="3"/>
        <v>0</v>
      </c>
      <c r="AN27" s="92">
        <f t="shared" si="4"/>
        <v>0</v>
      </c>
      <c r="AO27" s="91">
        <f t="shared" si="5"/>
        <v>0</v>
      </c>
      <c r="AP27" s="92">
        <f t="shared" si="6"/>
        <v>0</v>
      </c>
      <c r="AQ27" s="91">
        <f t="shared" si="7"/>
        <v>0</v>
      </c>
      <c r="AR27" s="92">
        <f t="shared" si="1"/>
        <v>0</v>
      </c>
      <c r="AS27" s="93">
        <f t="shared" si="8"/>
        <v>0</v>
      </c>
      <c r="AT27" s="92">
        <f t="shared" si="9"/>
        <v>0</v>
      </c>
      <c r="AU27" s="94">
        <f t="shared" si="10"/>
        <v>0</v>
      </c>
      <c r="AV27" s="95">
        <f t="shared" si="11"/>
        <v>0</v>
      </c>
    </row>
    <row r="28" spans="1:48" ht="19.5" customHeight="1" thickTop="1" x14ac:dyDescent="0.25">
      <c r="A28" s="96" t="s">
        <v>44</v>
      </c>
      <c r="B28" s="97"/>
      <c r="C28" s="48" t="s">
        <v>35</v>
      </c>
      <c r="D28" s="49"/>
      <c r="E28" s="49"/>
      <c r="F28" s="50">
        <f>F25+F22+F19+F16</f>
        <v>0</v>
      </c>
      <c r="G28" s="51">
        <f>G25+G22+G19+G16</f>
        <v>0</v>
      </c>
      <c r="H28" s="51">
        <f t="shared" ref="H28:AK28" si="12">H25+H22+H19+H16</f>
        <v>0</v>
      </c>
      <c r="I28" s="51">
        <f t="shared" si="12"/>
        <v>19</v>
      </c>
      <c r="J28" s="51">
        <f t="shared" si="12"/>
        <v>0</v>
      </c>
      <c r="K28" s="51">
        <f t="shared" si="12"/>
        <v>0</v>
      </c>
      <c r="L28" s="51">
        <f t="shared" si="12"/>
        <v>0</v>
      </c>
      <c r="M28" s="51">
        <f t="shared" si="12"/>
        <v>6</v>
      </c>
      <c r="N28" s="51">
        <f t="shared" si="12"/>
        <v>0</v>
      </c>
      <c r="O28" s="51">
        <f t="shared" si="12"/>
        <v>0</v>
      </c>
      <c r="P28" s="51">
        <f t="shared" si="12"/>
        <v>0</v>
      </c>
      <c r="Q28" s="51">
        <f t="shared" si="12"/>
        <v>1018</v>
      </c>
      <c r="R28" s="51">
        <f t="shared" si="12"/>
        <v>0</v>
      </c>
      <c r="S28" s="51">
        <f t="shared" si="12"/>
        <v>0</v>
      </c>
      <c r="T28" s="51">
        <f t="shared" si="12"/>
        <v>0</v>
      </c>
      <c r="U28" s="51">
        <f t="shared" si="12"/>
        <v>580</v>
      </c>
      <c r="V28" s="51">
        <f t="shared" si="12"/>
        <v>0</v>
      </c>
      <c r="W28" s="51">
        <f t="shared" si="12"/>
        <v>0</v>
      </c>
      <c r="X28" s="51">
        <f t="shared" si="12"/>
        <v>0</v>
      </c>
      <c r="Y28" s="51">
        <f t="shared" si="12"/>
        <v>8</v>
      </c>
      <c r="Z28" s="51">
        <f t="shared" si="12"/>
        <v>0</v>
      </c>
      <c r="AA28" s="51">
        <f t="shared" si="12"/>
        <v>0</v>
      </c>
      <c r="AB28" s="51">
        <f t="shared" si="12"/>
        <v>0</v>
      </c>
      <c r="AC28" s="51">
        <f t="shared" si="12"/>
        <v>4</v>
      </c>
      <c r="AD28" s="51">
        <f t="shared" si="12"/>
        <v>0</v>
      </c>
      <c r="AE28" s="51">
        <f t="shared" si="12"/>
        <v>0</v>
      </c>
      <c r="AF28" s="51">
        <f t="shared" si="12"/>
        <v>0</v>
      </c>
      <c r="AG28" s="51">
        <f t="shared" si="12"/>
        <v>5</v>
      </c>
      <c r="AH28" s="51">
        <f t="shared" si="12"/>
        <v>0</v>
      </c>
      <c r="AI28" s="51">
        <f t="shared" si="12"/>
        <v>0</v>
      </c>
      <c r="AJ28" s="51">
        <f t="shared" si="12"/>
        <v>0</v>
      </c>
      <c r="AK28" s="51">
        <f t="shared" si="12"/>
        <v>0</v>
      </c>
      <c r="AL28" s="53">
        <f t="shared" ref="AL28" si="13">SUM(F28:AK28)</f>
        <v>1640</v>
      </c>
      <c r="AM28" s="98">
        <f>AM25+AM22+AM19+AM16</f>
        <v>1050</v>
      </c>
      <c r="AN28" s="99">
        <f>AN25+AN22+AN19+AN16</f>
        <v>590</v>
      </c>
      <c r="AO28" s="98">
        <f>AO25+AO22+AO19+AO16</f>
        <v>19</v>
      </c>
      <c r="AP28" s="99">
        <f>AP25+AP22+AP19+AP16</f>
        <v>6</v>
      </c>
      <c r="AQ28" s="98">
        <f t="shared" ref="AQ28:AV28" si="14">AQ25+AQ22+AQ19+AQ16</f>
        <v>1018</v>
      </c>
      <c r="AR28" s="99">
        <f t="shared" si="14"/>
        <v>580</v>
      </c>
      <c r="AS28" s="98">
        <f t="shared" si="14"/>
        <v>8</v>
      </c>
      <c r="AT28" s="99">
        <f t="shared" si="14"/>
        <v>4</v>
      </c>
      <c r="AU28" s="98">
        <f t="shared" si="14"/>
        <v>5</v>
      </c>
      <c r="AV28" s="58">
        <f t="shared" si="14"/>
        <v>0</v>
      </c>
    </row>
    <row r="29" spans="1:48" ht="19.5" customHeight="1" x14ac:dyDescent="0.25">
      <c r="A29" s="96"/>
      <c r="B29" s="97"/>
      <c r="C29" s="100" t="s">
        <v>37</v>
      </c>
      <c r="D29" s="101"/>
      <c r="E29" s="102" t="s">
        <v>38</v>
      </c>
      <c r="F29" s="103">
        <f t="shared" ref="F29:AK30" si="15">F17+F20+F23+F26</f>
        <v>0</v>
      </c>
      <c r="G29" s="104">
        <f t="shared" si="15"/>
        <v>0</v>
      </c>
      <c r="H29" s="104">
        <f t="shared" si="15"/>
        <v>0</v>
      </c>
      <c r="I29" s="104">
        <f t="shared" si="15"/>
        <v>12</v>
      </c>
      <c r="J29" s="104">
        <f t="shared" si="15"/>
        <v>0</v>
      </c>
      <c r="K29" s="104">
        <f t="shared" si="15"/>
        <v>0</v>
      </c>
      <c r="L29" s="104">
        <f t="shared" si="15"/>
        <v>0</v>
      </c>
      <c r="M29" s="104">
        <f t="shared" si="15"/>
        <v>5</v>
      </c>
      <c r="N29" s="104">
        <f t="shared" si="15"/>
        <v>0</v>
      </c>
      <c r="O29" s="104">
        <f t="shared" si="15"/>
        <v>0</v>
      </c>
      <c r="P29" s="104">
        <f t="shared" si="15"/>
        <v>0</v>
      </c>
      <c r="Q29" s="104">
        <f t="shared" si="15"/>
        <v>394</v>
      </c>
      <c r="R29" s="104">
        <f t="shared" si="15"/>
        <v>0</v>
      </c>
      <c r="S29" s="104">
        <f t="shared" si="15"/>
        <v>0</v>
      </c>
      <c r="T29" s="104">
        <f t="shared" si="15"/>
        <v>0</v>
      </c>
      <c r="U29" s="104">
        <f t="shared" si="15"/>
        <v>247</v>
      </c>
      <c r="V29" s="104">
        <f t="shared" si="15"/>
        <v>0</v>
      </c>
      <c r="W29" s="104">
        <f t="shared" si="15"/>
        <v>0</v>
      </c>
      <c r="X29" s="104">
        <f t="shared" si="15"/>
        <v>0</v>
      </c>
      <c r="Y29" s="104">
        <f t="shared" si="15"/>
        <v>4</v>
      </c>
      <c r="Z29" s="104">
        <f t="shared" si="15"/>
        <v>0</v>
      </c>
      <c r="AA29" s="104">
        <f t="shared" si="15"/>
        <v>0</v>
      </c>
      <c r="AB29" s="104">
        <f t="shared" si="15"/>
        <v>0</v>
      </c>
      <c r="AC29" s="104">
        <f t="shared" si="15"/>
        <v>1</v>
      </c>
      <c r="AD29" s="104">
        <f t="shared" si="15"/>
        <v>0</v>
      </c>
      <c r="AE29" s="104">
        <f t="shared" si="15"/>
        <v>0</v>
      </c>
      <c r="AF29" s="104">
        <f t="shared" si="15"/>
        <v>0</v>
      </c>
      <c r="AG29" s="104">
        <f t="shared" si="15"/>
        <v>4</v>
      </c>
      <c r="AH29" s="104">
        <f t="shared" si="15"/>
        <v>0</v>
      </c>
      <c r="AI29" s="104">
        <f t="shared" si="15"/>
        <v>0</v>
      </c>
      <c r="AJ29" s="104">
        <f t="shared" si="15"/>
        <v>0</v>
      </c>
      <c r="AK29" s="105">
        <f t="shared" si="15"/>
        <v>0</v>
      </c>
      <c r="AL29" s="106">
        <f>SUM(F29:AK29)</f>
        <v>667</v>
      </c>
      <c r="AM29" s="98">
        <f>AM26+AM23+AM20+AM17</f>
        <v>414</v>
      </c>
      <c r="AN29" s="99">
        <f>AN26+AN23+AN20+AN17</f>
        <v>253</v>
      </c>
      <c r="AO29" s="98">
        <f t="shared" ref="AO29:AV29" si="16">AO26+AO23+AO20+AO17</f>
        <v>12</v>
      </c>
      <c r="AP29" s="99">
        <f t="shared" si="16"/>
        <v>5</v>
      </c>
      <c r="AQ29" s="98">
        <f t="shared" si="16"/>
        <v>394</v>
      </c>
      <c r="AR29" s="99">
        <f t="shared" si="16"/>
        <v>247</v>
      </c>
      <c r="AS29" s="98">
        <f t="shared" si="16"/>
        <v>4</v>
      </c>
      <c r="AT29" s="99">
        <f t="shared" si="16"/>
        <v>1</v>
      </c>
      <c r="AU29" s="98">
        <f t="shared" si="16"/>
        <v>4</v>
      </c>
      <c r="AV29" s="107">
        <f t="shared" si="16"/>
        <v>0</v>
      </c>
    </row>
    <row r="30" spans="1:48" ht="19.5" customHeight="1" thickBot="1" x14ac:dyDescent="0.3">
      <c r="A30" s="108"/>
      <c r="B30" s="97"/>
      <c r="C30" s="109"/>
      <c r="D30" s="76" t="s">
        <v>38</v>
      </c>
      <c r="E30" s="110"/>
      <c r="F30" s="111">
        <f t="shared" si="15"/>
        <v>0</v>
      </c>
      <c r="G30" s="111">
        <f t="shared" si="15"/>
        <v>0</v>
      </c>
      <c r="H30" s="111">
        <f t="shared" si="15"/>
        <v>0</v>
      </c>
      <c r="I30" s="111">
        <f t="shared" si="15"/>
        <v>1</v>
      </c>
      <c r="J30" s="111">
        <f t="shared" si="15"/>
        <v>0</v>
      </c>
      <c r="K30" s="111">
        <f t="shared" si="15"/>
        <v>0</v>
      </c>
      <c r="L30" s="111">
        <f t="shared" si="15"/>
        <v>0</v>
      </c>
      <c r="M30" s="111">
        <f t="shared" si="15"/>
        <v>1</v>
      </c>
      <c r="N30" s="111">
        <f t="shared" si="15"/>
        <v>0</v>
      </c>
      <c r="O30" s="111">
        <f t="shared" si="15"/>
        <v>0</v>
      </c>
      <c r="P30" s="111">
        <f t="shared" si="15"/>
        <v>0</v>
      </c>
      <c r="Q30" s="111">
        <f t="shared" si="15"/>
        <v>66</v>
      </c>
      <c r="R30" s="111">
        <f t="shared" si="15"/>
        <v>0</v>
      </c>
      <c r="S30" s="111">
        <f t="shared" si="15"/>
        <v>0</v>
      </c>
      <c r="T30" s="111">
        <f t="shared" si="15"/>
        <v>0</v>
      </c>
      <c r="U30" s="111">
        <f t="shared" si="15"/>
        <v>24</v>
      </c>
      <c r="V30" s="111">
        <f t="shared" si="15"/>
        <v>0</v>
      </c>
      <c r="W30" s="111">
        <f t="shared" si="15"/>
        <v>0</v>
      </c>
      <c r="X30" s="111">
        <f t="shared" si="15"/>
        <v>0</v>
      </c>
      <c r="Y30" s="111">
        <f t="shared" si="15"/>
        <v>1</v>
      </c>
      <c r="Z30" s="111">
        <f t="shared" si="15"/>
        <v>0</v>
      </c>
      <c r="AA30" s="111">
        <f t="shared" si="15"/>
        <v>0</v>
      </c>
      <c r="AB30" s="111">
        <f t="shared" si="15"/>
        <v>0</v>
      </c>
      <c r="AC30" s="111">
        <f t="shared" si="15"/>
        <v>0</v>
      </c>
      <c r="AD30" s="111">
        <f t="shared" si="15"/>
        <v>0</v>
      </c>
      <c r="AE30" s="111">
        <f t="shared" si="15"/>
        <v>0</v>
      </c>
      <c r="AF30" s="111">
        <f t="shared" si="15"/>
        <v>0</v>
      </c>
      <c r="AG30" s="111">
        <f t="shared" si="15"/>
        <v>0</v>
      </c>
      <c r="AH30" s="111">
        <f t="shared" si="15"/>
        <v>0</v>
      </c>
      <c r="AI30" s="111">
        <f t="shared" si="15"/>
        <v>0</v>
      </c>
      <c r="AJ30" s="111">
        <f t="shared" si="15"/>
        <v>0</v>
      </c>
      <c r="AK30" s="112">
        <f t="shared" si="15"/>
        <v>0</v>
      </c>
      <c r="AL30" s="113">
        <f>SUM(F30:AK30)</f>
        <v>93</v>
      </c>
      <c r="AM30" s="114">
        <f>AM18+AM21+AM24+AM27</f>
        <v>68</v>
      </c>
      <c r="AN30" s="115">
        <f>AN18+AN21+AN24+AN27</f>
        <v>25</v>
      </c>
      <c r="AO30" s="114">
        <f t="shared" ref="AO30:AV30" si="17">AO18+AO21+AO24+AO27</f>
        <v>1</v>
      </c>
      <c r="AP30" s="115">
        <f t="shared" si="17"/>
        <v>1</v>
      </c>
      <c r="AQ30" s="114">
        <f t="shared" si="17"/>
        <v>66</v>
      </c>
      <c r="AR30" s="115">
        <f t="shared" si="17"/>
        <v>24</v>
      </c>
      <c r="AS30" s="114">
        <f t="shared" si="17"/>
        <v>1</v>
      </c>
      <c r="AT30" s="115">
        <f t="shared" si="17"/>
        <v>0</v>
      </c>
      <c r="AU30" s="114">
        <f t="shared" si="17"/>
        <v>0</v>
      </c>
      <c r="AV30" s="107">
        <f t="shared" si="17"/>
        <v>0</v>
      </c>
    </row>
    <row r="31" spans="1:48" ht="19.5" customHeight="1" x14ac:dyDescent="0.25">
      <c r="A31" s="116"/>
      <c r="B31" s="116"/>
      <c r="C31" s="117"/>
      <c r="D31" s="117"/>
      <c r="E31" s="118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</row>
    <row r="32" spans="1:48" s="2" customFormat="1" ht="21.75" customHeight="1" thickBot="1" x14ac:dyDescent="0.3">
      <c r="A32" s="116"/>
      <c r="B32" s="116"/>
      <c r="C32" s="121"/>
      <c r="D32" s="121"/>
      <c r="E32" s="122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</row>
    <row r="33" spans="1:48" ht="20.100000000000001" customHeight="1" thickBot="1" x14ac:dyDescent="0.3">
      <c r="A33" s="8" t="s">
        <v>3</v>
      </c>
      <c r="B33" s="9" t="s">
        <v>4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1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1:48" ht="20.100000000000001" customHeight="1" thickBot="1" x14ac:dyDescent="0.3">
      <c r="A34" s="12" t="s">
        <v>5</v>
      </c>
      <c r="B34" s="13" t="s">
        <v>6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5"/>
    </row>
    <row r="35" spans="1:48" ht="20.100000000000001" customHeight="1" thickBot="1" x14ac:dyDescent="0.3">
      <c r="A35" s="17" t="s">
        <v>7</v>
      </c>
      <c r="B35" s="14" t="s">
        <v>8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5"/>
    </row>
    <row r="36" spans="1:48" ht="20.100000000000001" customHeight="1" x14ac:dyDescent="0.25">
      <c r="A36" s="18" t="s">
        <v>9</v>
      </c>
      <c r="B36" s="19" t="s">
        <v>10</v>
      </c>
      <c r="C36" s="20" t="s">
        <v>11</v>
      </c>
      <c r="D36" s="21" t="s">
        <v>12</v>
      </c>
      <c r="E36" s="22"/>
      <c r="F36" s="23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5"/>
    </row>
    <row r="37" spans="1:48" ht="20.100000000000001" customHeight="1" thickBot="1" x14ac:dyDescent="0.3">
      <c r="A37" s="124"/>
      <c r="B37" s="27"/>
      <c r="C37" s="28"/>
      <c r="D37" s="29"/>
      <c r="E37" s="30"/>
      <c r="F37" s="31" t="s">
        <v>13</v>
      </c>
      <c r="G37" s="32"/>
      <c r="H37" s="32"/>
      <c r="I37" s="32"/>
      <c r="J37" s="32"/>
      <c r="K37" s="32"/>
      <c r="L37" s="32"/>
      <c r="M37" s="33"/>
      <c r="N37" s="34" t="s">
        <v>14</v>
      </c>
      <c r="O37" s="32"/>
      <c r="P37" s="32"/>
      <c r="Q37" s="32"/>
      <c r="R37" s="32"/>
      <c r="S37" s="32"/>
      <c r="T37" s="32"/>
      <c r="U37" s="33"/>
      <c r="V37" s="34" t="s">
        <v>15</v>
      </c>
      <c r="W37" s="32"/>
      <c r="X37" s="32"/>
      <c r="Y37" s="32"/>
      <c r="Z37" s="32"/>
      <c r="AA37" s="32"/>
      <c r="AB37" s="32"/>
      <c r="AC37" s="33"/>
      <c r="AD37" s="34" t="s">
        <v>16</v>
      </c>
      <c r="AE37" s="32"/>
      <c r="AF37" s="32"/>
      <c r="AG37" s="32"/>
      <c r="AH37" s="32"/>
      <c r="AI37" s="32"/>
      <c r="AJ37" s="32"/>
      <c r="AK37" s="35"/>
      <c r="AM37" s="36"/>
    </row>
    <row r="38" spans="1:48" ht="20.100000000000001" customHeight="1" thickBot="1" x14ac:dyDescent="0.3">
      <c r="A38" s="125" t="s">
        <v>45</v>
      </c>
      <c r="B38" s="33"/>
      <c r="C38" s="28"/>
      <c r="D38" s="38" t="s">
        <v>17</v>
      </c>
      <c r="E38" s="38" t="s">
        <v>18</v>
      </c>
      <c r="F38" s="27" t="s">
        <v>19</v>
      </c>
      <c r="G38" s="27"/>
      <c r="H38" s="27"/>
      <c r="I38" s="27"/>
      <c r="J38" s="27" t="s">
        <v>20</v>
      </c>
      <c r="K38" s="27"/>
      <c r="L38" s="27"/>
      <c r="M38" s="27"/>
      <c r="N38" s="27" t="s">
        <v>19</v>
      </c>
      <c r="O38" s="27"/>
      <c r="P38" s="27"/>
      <c r="Q38" s="27"/>
      <c r="R38" s="27" t="s">
        <v>20</v>
      </c>
      <c r="S38" s="27"/>
      <c r="T38" s="27"/>
      <c r="U38" s="27"/>
      <c r="V38" s="27" t="s">
        <v>19</v>
      </c>
      <c r="W38" s="27"/>
      <c r="X38" s="27"/>
      <c r="Y38" s="27"/>
      <c r="Z38" s="27" t="s">
        <v>20</v>
      </c>
      <c r="AA38" s="27"/>
      <c r="AB38" s="27"/>
      <c r="AC38" s="27"/>
      <c r="AD38" s="27" t="s">
        <v>19</v>
      </c>
      <c r="AE38" s="27"/>
      <c r="AF38" s="27"/>
      <c r="AG38" s="27"/>
      <c r="AH38" s="27" t="s">
        <v>20</v>
      </c>
      <c r="AI38" s="27"/>
      <c r="AJ38" s="27"/>
      <c r="AK38" s="34"/>
      <c r="AL38" s="39" t="s">
        <v>21</v>
      </c>
      <c r="AM38" s="40" t="s">
        <v>22</v>
      </c>
      <c r="AN38" s="41"/>
      <c r="AO38" s="40" t="s">
        <v>23</v>
      </c>
      <c r="AP38" s="41"/>
      <c r="AQ38" s="40" t="s">
        <v>24</v>
      </c>
      <c r="AR38" s="41"/>
      <c r="AS38" s="40" t="s">
        <v>25</v>
      </c>
      <c r="AT38" s="41"/>
      <c r="AU38" s="40" t="s">
        <v>26</v>
      </c>
      <c r="AV38" s="41"/>
    </row>
    <row r="39" spans="1:48" ht="39.950000000000003" customHeight="1" thickBot="1" x14ac:dyDescent="0.3">
      <c r="A39" s="126"/>
      <c r="B39" s="33"/>
      <c r="C39" s="28"/>
      <c r="D39" s="38"/>
      <c r="E39" s="38"/>
      <c r="F39" s="42" t="s">
        <v>27</v>
      </c>
      <c r="G39" s="42" t="s">
        <v>28</v>
      </c>
      <c r="H39" s="42" t="s">
        <v>29</v>
      </c>
      <c r="I39" s="42" t="s">
        <v>30</v>
      </c>
      <c r="J39" s="42" t="s">
        <v>27</v>
      </c>
      <c r="K39" s="42" t="s">
        <v>28</v>
      </c>
      <c r="L39" s="42" t="s">
        <v>29</v>
      </c>
      <c r="M39" s="42" t="s">
        <v>30</v>
      </c>
      <c r="N39" s="42" t="s">
        <v>27</v>
      </c>
      <c r="O39" s="42" t="s">
        <v>28</v>
      </c>
      <c r="P39" s="42" t="s">
        <v>29</v>
      </c>
      <c r="Q39" s="42" t="s">
        <v>30</v>
      </c>
      <c r="R39" s="42" t="s">
        <v>27</v>
      </c>
      <c r="S39" s="42" t="s">
        <v>28</v>
      </c>
      <c r="T39" s="42" t="s">
        <v>29</v>
      </c>
      <c r="U39" s="42" t="s">
        <v>30</v>
      </c>
      <c r="V39" s="42" t="s">
        <v>27</v>
      </c>
      <c r="W39" s="42" t="s">
        <v>28</v>
      </c>
      <c r="X39" s="42" t="s">
        <v>29</v>
      </c>
      <c r="Y39" s="42" t="s">
        <v>30</v>
      </c>
      <c r="Z39" s="42" t="s">
        <v>27</v>
      </c>
      <c r="AA39" s="42" t="s">
        <v>28</v>
      </c>
      <c r="AB39" s="42" t="s">
        <v>29</v>
      </c>
      <c r="AC39" s="42" t="s">
        <v>30</v>
      </c>
      <c r="AD39" s="42" t="s">
        <v>27</v>
      </c>
      <c r="AE39" s="42" t="s">
        <v>28</v>
      </c>
      <c r="AF39" s="42" t="s">
        <v>29</v>
      </c>
      <c r="AG39" s="42" t="s">
        <v>30</v>
      </c>
      <c r="AH39" s="42" t="s">
        <v>27</v>
      </c>
      <c r="AI39" s="42" t="s">
        <v>28</v>
      </c>
      <c r="AJ39" s="42" t="s">
        <v>29</v>
      </c>
      <c r="AK39" s="43" t="s">
        <v>30</v>
      </c>
      <c r="AL39" s="44"/>
      <c r="AM39" s="45" t="s">
        <v>31</v>
      </c>
      <c r="AN39" s="45" t="s">
        <v>32</v>
      </c>
      <c r="AO39" s="45" t="s">
        <v>31</v>
      </c>
      <c r="AP39" s="45" t="s">
        <v>32</v>
      </c>
      <c r="AQ39" s="45" t="s">
        <v>31</v>
      </c>
      <c r="AR39" s="45" t="s">
        <v>32</v>
      </c>
      <c r="AS39" s="45" t="s">
        <v>31</v>
      </c>
      <c r="AT39" s="45" t="s">
        <v>32</v>
      </c>
      <c r="AU39" s="45" t="s">
        <v>31</v>
      </c>
      <c r="AV39" s="45" t="s">
        <v>32</v>
      </c>
    </row>
    <row r="40" spans="1:48" ht="39.950000000000003" customHeight="1" thickTop="1" x14ac:dyDescent="0.25">
      <c r="A40" s="127" t="s">
        <v>46</v>
      </c>
      <c r="B40" s="128" t="s">
        <v>41</v>
      </c>
      <c r="C40" s="129" t="s">
        <v>47</v>
      </c>
      <c r="D40" s="130"/>
      <c r="E40" s="131"/>
      <c r="F40" s="132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4"/>
      <c r="AL40" s="135">
        <f t="shared" ref="AL40:AL47" si="18">SUM(F40:AK40)</f>
        <v>0</v>
      </c>
      <c r="AM40" s="68">
        <f t="shared" ref="AM40:AM45" si="19">SUM(F40:I40)+SUM(N40:Q40)+SUM(V40:Y40)+SUM(AD40:AG40)</f>
        <v>0</v>
      </c>
      <c r="AN40" s="69">
        <f t="shared" ref="AN40:AN45" si="20">SUM(J40:M40)+SUM(R40:U40)+SUM(Z40:AC40)+SUM(AH40:AK40)</f>
        <v>0</v>
      </c>
      <c r="AO40" s="68">
        <f t="shared" ref="AO40:AO45" si="21">SUM(F40:I40)</f>
        <v>0</v>
      </c>
      <c r="AP40" s="69">
        <f t="shared" ref="AP40:AP45" si="22">SUM(J40:M40)</f>
        <v>0</v>
      </c>
      <c r="AQ40" s="68">
        <f t="shared" ref="AQ40:AQ45" si="23">SUM(N40:Q40)</f>
        <v>0</v>
      </c>
      <c r="AR40" s="69">
        <f t="shared" ref="AR40:AR45" si="24">SUM(R40:U40)</f>
        <v>0</v>
      </c>
      <c r="AS40" s="70">
        <f t="shared" ref="AS40:AS45" si="25">SUM(V40:Y40)</f>
        <v>0</v>
      </c>
      <c r="AT40" s="69">
        <f t="shared" ref="AT40:AT45" si="26">SUM(Z40:AC40)</f>
        <v>0</v>
      </c>
      <c r="AU40" s="71">
        <f t="shared" ref="AU40:AU45" si="27">SUM(AD40:AG40)</f>
        <v>0</v>
      </c>
      <c r="AV40" s="72">
        <f t="shared" ref="AV40:AV45" si="28">SUM(AH40:AK40)</f>
        <v>0</v>
      </c>
    </row>
    <row r="41" spans="1:48" ht="39.950000000000003" customHeight="1" x14ac:dyDescent="0.25">
      <c r="A41" s="136"/>
      <c r="B41" s="137"/>
      <c r="C41" s="61" t="s">
        <v>37</v>
      </c>
      <c r="D41" s="62"/>
      <c r="E41" s="138" t="s">
        <v>38</v>
      </c>
      <c r="F41" s="64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6"/>
      <c r="AL41" s="67">
        <f t="shared" si="18"/>
        <v>0</v>
      </c>
      <c r="AM41" s="68">
        <f>SUM(F41:I41)+SUM(N41:Q41)+SUM(V41:Y41)+SUM(AD41:AG41)</f>
        <v>0</v>
      </c>
      <c r="AN41" s="69">
        <f>SUM(J41:M41)+SUM(R41:U41)+SUM(Z41:AC41)+SUM(AH41:AK41)</f>
        <v>0</v>
      </c>
      <c r="AO41" s="68">
        <f t="shared" si="21"/>
        <v>0</v>
      </c>
      <c r="AP41" s="69">
        <f>SUM(J41:M41)</f>
        <v>0</v>
      </c>
      <c r="AQ41" s="68">
        <f>SUM(N41:Q41)</f>
        <v>0</v>
      </c>
      <c r="AR41" s="69">
        <f>SUM(R41:U41)</f>
        <v>0</v>
      </c>
      <c r="AS41" s="70">
        <f>SUM(V41:Y41)</f>
        <v>0</v>
      </c>
      <c r="AT41" s="69">
        <f>SUM(Z41:AC41)</f>
        <v>0</v>
      </c>
      <c r="AU41" s="71">
        <f>SUM(AD41:AG41)</f>
        <v>0</v>
      </c>
      <c r="AV41" s="72">
        <f>SUM(AH41:AK41)</f>
        <v>0</v>
      </c>
    </row>
    <row r="42" spans="1:48" ht="39.950000000000003" customHeight="1" thickBot="1" x14ac:dyDescent="0.3">
      <c r="A42" s="136"/>
      <c r="B42" s="139"/>
      <c r="C42" s="75" t="s">
        <v>37</v>
      </c>
      <c r="D42" s="76" t="s">
        <v>38</v>
      </c>
      <c r="E42" s="110"/>
      <c r="F42" s="78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>
        <v>1</v>
      </c>
      <c r="R42" s="79"/>
      <c r="S42" s="79"/>
      <c r="T42" s="79"/>
      <c r="U42" s="79">
        <v>1</v>
      </c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80"/>
      <c r="AL42" s="81">
        <f>SUM(F42:AK42)</f>
        <v>2</v>
      </c>
      <c r="AM42" s="68">
        <f>SUM(F42:I42)+SUM(N42:Q42)+SUM(V42:Y42)+SUM(AD42:AG42)</f>
        <v>1</v>
      </c>
      <c r="AN42" s="69">
        <f>SUM(J42:M42)+SUM(R42:U42)+SUM(Z42:AC42)+SUM(AH42:AK42)</f>
        <v>1</v>
      </c>
      <c r="AO42" s="68">
        <f>SUM(F42:I42)</f>
        <v>0</v>
      </c>
      <c r="AP42" s="69">
        <f>SUM(J42:M42)</f>
        <v>0</v>
      </c>
      <c r="AQ42" s="68">
        <f>SUM(N42:Q42)</f>
        <v>1</v>
      </c>
      <c r="AR42" s="69">
        <f t="shared" si="24"/>
        <v>1</v>
      </c>
      <c r="AS42" s="70">
        <f>SUM(V42:Y42)</f>
        <v>0</v>
      </c>
      <c r="AT42" s="69">
        <f>SUM(Z42:AC42)</f>
        <v>0</v>
      </c>
      <c r="AU42" s="71">
        <f>SUM(AD42:AG42)</f>
        <v>0</v>
      </c>
      <c r="AV42" s="72">
        <f>SUM(AH42:AK42)</f>
        <v>0</v>
      </c>
    </row>
    <row r="43" spans="1:48" ht="39.950000000000003" customHeight="1" thickTop="1" x14ac:dyDescent="0.25">
      <c r="A43" s="136"/>
      <c r="B43" s="128" t="s">
        <v>42</v>
      </c>
      <c r="C43" s="129" t="s">
        <v>47</v>
      </c>
      <c r="D43" s="130"/>
      <c r="E43" s="131"/>
      <c r="F43" s="132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4"/>
      <c r="AL43" s="135">
        <f t="shared" si="18"/>
        <v>0</v>
      </c>
      <c r="AM43" s="68">
        <f t="shared" si="19"/>
        <v>0</v>
      </c>
      <c r="AN43" s="69">
        <f t="shared" si="20"/>
        <v>0</v>
      </c>
      <c r="AO43" s="68">
        <f t="shared" si="21"/>
        <v>0</v>
      </c>
      <c r="AP43" s="69">
        <f t="shared" si="22"/>
        <v>0</v>
      </c>
      <c r="AQ43" s="68">
        <f t="shared" si="23"/>
        <v>0</v>
      </c>
      <c r="AR43" s="69">
        <f t="shared" si="24"/>
        <v>0</v>
      </c>
      <c r="AS43" s="70">
        <f t="shared" si="25"/>
        <v>0</v>
      </c>
      <c r="AT43" s="69">
        <f t="shared" si="26"/>
        <v>0</v>
      </c>
      <c r="AU43" s="71">
        <f t="shared" si="27"/>
        <v>0</v>
      </c>
      <c r="AV43" s="72">
        <f t="shared" si="28"/>
        <v>0</v>
      </c>
    </row>
    <row r="44" spans="1:48" ht="39.950000000000003" customHeight="1" x14ac:dyDescent="0.25">
      <c r="A44" s="136"/>
      <c r="B44" s="137"/>
      <c r="C44" s="61" t="s">
        <v>37</v>
      </c>
      <c r="D44" s="62"/>
      <c r="E44" s="138" t="s">
        <v>38</v>
      </c>
      <c r="F44" s="64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6"/>
      <c r="AL44" s="67">
        <f t="shared" si="18"/>
        <v>0</v>
      </c>
      <c r="AM44" s="68">
        <f t="shared" si="19"/>
        <v>0</v>
      </c>
      <c r="AN44" s="69">
        <f t="shared" si="20"/>
        <v>0</v>
      </c>
      <c r="AO44" s="68">
        <f t="shared" si="21"/>
        <v>0</v>
      </c>
      <c r="AP44" s="69">
        <f t="shared" si="22"/>
        <v>0</v>
      </c>
      <c r="AQ44" s="68">
        <f t="shared" si="23"/>
        <v>0</v>
      </c>
      <c r="AR44" s="69">
        <f t="shared" si="24"/>
        <v>0</v>
      </c>
      <c r="AS44" s="70">
        <f t="shared" si="25"/>
        <v>0</v>
      </c>
      <c r="AT44" s="69">
        <f t="shared" si="26"/>
        <v>0</v>
      </c>
      <c r="AU44" s="71">
        <f t="shared" si="27"/>
        <v>0</v>
      </c>
      <c r="AV44" s="72">
        <f t="shared" si="28"/>
        <v>0</v>
      </c>
    </row>
    <row r="45" spans="1:48" ht="39.950000000000003" customHeight="1" thickBot="1" x14ac:dyDescent="0.3">
      <c r="A45" s="140"/>
      <c r="B45" s="139"/>
      <c r="C45" s="75" t="s">
        <v>37</v>
      </c>
      <c r="D45" s="76" t="s">
        <v>38</v>
      </c>
      <c r="E45" s="110"/>
      <c r="F45" s="78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>
        <v>4</v>
      </c>
      <c r="R45" s="79"/>
      <c r="S45" s="79"/>
      <c r="T45" s="79"/>
      <c r="U45" s="79">
        <v>2</v>
      </c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80"/>
      <c r="AL45" s="81">
        <f t="shared" si="18"/>
        <v>6</v>
      </c>
      <c r="AM45" s="68">
        <f t="shared" si="19"/>
        <v>4</v>
      </c>
      <c r="AN45" s="69">
        <f t="shared" si="20"/>
        <v>2</v>
      </c>
      <c r="AO45" s="68">
        <f t="shared" si="21"/>
        <v>0</v>
      </c>
      <c r="AP45" s="69">
        <f t="shared" si="22"/>
        <v>0</v>
      </c>
      <c r="AQ45" s="68">
        <f t="shared" si="23"/>
        <v>4</v>
      </c>
      <c r="AR45" s="69">
        <f t="shared" si="24"/>
        <v>2</v>
      </c>
      <c r="AS45" s="70">
        <f t="shared" si="25"/>
        <v>0</v>
      </c>
      <c r="AT45" s="69">
        <f t="shared" si="26"/>
        <v>0</v>
      </c>
      <c r="AU45" s="71">
        <f t="shared" si="27"/>
        <v>0</v>
      </c>
      <c r="AV45" s="72">
        <f t="shared" si="28"/>
        <v>0</v>
      </c>
    </row>
    <row r="46" spans="1:48" ht="39.950000000000003" customHeight="1" thickTop="1" x14ac:dyDescent="0.25">
      <c r="A46" s="108" t="s">
        <v>44</v>
      </c>
      <c r="B46" s="97"/>
      <c r="C46" s="62" t="s">
        <v>37</v>
      </c>
      <c r="D46" s="62"/>
      <c r="E46" s="141"/>
      <c r="F46" s="142">
        <f>F41+F42+F44+F45</f>
        <v>0</v>
      </c>
      <c r="G46" s="142">
        <f t="shared" ref="G46:AK46" si="29">G41+G42+G44+G45</f>
        <v>0</v>
      </c>
      <c r="H46" s="142">
        <f t="shared" si="29"/>
        <v>0</v>
      </c>
      <c r="I46" s="142">
        <f>I41+I42+I44+I45</f>
        <v>0</v>
      </c>
      <c r="J46" s="142">
        <f t="shared" si="29"/>
        <v>0</v>
      </c>
      <c r="K46" s="142">
        <f t="shared" si="29"/>
        <v>0</v>
      </c>
      <c r="L46" s="142">
        <f t="shared" si="29"/>
        <v>0</v>
      </c>
      <c r="M46" s="142">
        <f t="shared" si="29"/>
        <v>0</v>
      </c>
      <c r="N46" s="142">
        <f t="shared" si="29"/>
        <v>0</v>
      </c>
      <c r="O46" s="142">
        <f t="shared" si="29"/>
        <v>0</v>
      </c>
      <c r="P46" s="142">
        <f t="shared" si="29"/>
        <v>0</v>
      </c>
      <c r="Q46" s="142">
        <f t="shared" si="29"/>
        <v>5</v>
      </c>
      <c r="R46" s="142">
        <f t="shared" si="29"/>
        <v>0</v>
      </c>
      <c r="S46" s="142">
        <f t="shared" si="29"/>
        <v>0</v>
      </c>
      <c r="T46" s="142">
        <f t="shared" si="29"/>
        <v>0</v>
      </c>
      <c r="U46" s="142">
        <f t="shared" si="29"/>
        <v>3</v>
      </c>
      <c r="V46" s="142">
        <f t="shared" si="29"/>
        <v>0</v>
      </c>
      <c r="W46" s="142">
        <f t="shared" si="29"/>
        <v>0</v>
      </c>
      <c r="X46" s="142">
        <f t="shared" si="29"/>
        <v>0</v>
      </c>
      <c r="Y46" s="142">
        <f t="shared" si="29"/>
        <v>0</v>
      </c>
      <c r="Z46" s="142">
        <f t="shared" si="29"/>
        <v>0</v>
      </c>
      <c r="AA46" s="142">
        <f t="shared" si="29"/>
        <v>0</v>
      </c>
      <c r="AB46" s="142">
        <f t="shared" si="29"/>
        <v>0</v>
      </c>
      <c r="AC46" s="142">
        <f t="shared" si="29"/>
        <v>0</v>
      </c>
      <c r="AD46" s="142">
        <f t="shared" si="29"/>
        <v>0</v>
      </c>
      <c r="AE46" s="142">
        <f t="shared" si="29"/>
        <v>0</v>
      </c>
      <c r="AF46" s="142">
        <f t="shared" si="29"/>
        <v>0</v>
      </c>
      <c r="AG46" s="142">
        <f t="shared" si="29"/>
        <v>0</v>
      </c>
      <c r="AH46" s="142">
        <f t="shared" si="29"/>
        <v>0</v>
      </c>
      <c r="AI46" s="142">
        <f t="shared" si="29"/>
        <v>0</v>
      </c>
      <c r="AJ46" s="142">
        <f t="shared" si="29"/>
        <v>0</v>
      </c>
      <c r="AK46" s="142">
        <f t="shared" si="29"/>
        <v>0</v>
      </c>
      <c r="AL46" s="143">
        <f t="shared" si="18"/>
        <v>8</v>
      </c>
      <c r="AM46" s="54">
        <f>AM41+AM42+AM44+AM45</f>
        <v>5</v>
      </c>
      <c r="AN46" s="54">
        <f>AN41+AN42+AN44+AN45</f>
        <v>3</v>
      </c>
      <c r="AO46" s="54">
        <f>AO41+AO42+AO44+AO45</f>
        <v>0</v>
      </c>
      <c r="AP46" s="54">
        <f t="shared" ref="AP46:AV46" si="30">AP41+AP42+AP44+AP45</f>
        <v>0</v>
      </c>
      <c r="AQ46" s="54">
        <f t="shared" si="30"/>
        <v>5</v>
      </c>
      <c r="AR46" s="54">
        <f t="shared" si="30"/>
        <v>3</v>
      </c>
      <c r="AS46" s="54">
        <f t="shared" si="30"/>
        <v>0</v>
      </c>
      <c r="AT46" s="54">
        <f t="shared" si="30"/>
        <v>0</v>
      </c>
      <c r="AU46" s="54">
        <f t="shared" si="30"/>
        <v>0</v>
      </c>
      <c r="AV46" s="54">
        <f t="shared" si="30"/>
        <v>0</v>
      </c>
    </row>
    <row r="47" spans="1:48" ht="39.950000000000003" customHeight="1" thickBot="1" x14ac:dyDescent="0.3">
      <c r="A47" s="144"/>
      <c r="B47" s="97"/>
      <c r="C47" s="145" t="s">
        <v>47</v>
      </c>
      <c r="D47" s="146"/>
      <c r="E47" s="147"/>
      <c r="F47" s="148">
        <f t="shared" ref="F47:AK47" si="31">F40+F43</f>
        <v>0</v>
      </c>
      <c r="G47" s="148">
        <f t="shared" si="31"/>
        <v>0</v>
      </c>
      <c r="H47" s="148">
        <f t="shared" si="31"/>
        <v>0</v>
      </c>
      <c r="I47" s="148">
        <f t="shared" si="31"/>
        <v>0</v>
      </c>
      <c r="J47" s="148">
        <f t="shared" si="31"/>
        <v>0</v>
      </c>
      <c r="K47" s="148">
        <f t="shared" si="31"/>
        <v>0</v>
      </c>
      <c r="L47" s="148">
        <f t="shared" si="31"/>
        <v>0</v>
      </c>
      <c r="M47" s="148">
        <f t="shared" si="31"/>
        <v>0</v>
      </c>
      <c r="N47" s="148">
        <f t="shared" si="31"/>
        <v>0</v>
      </c>
      <c r="O47" s="148">
        <f t="shared" si="31"/>
        <v>0</v>
      </c>
      <c r="P47" s="148">
        <f t="shared" si="31"/>
        <v>0</v>
      </c>
      <c r="Q47" s="148">
        <f t="shared" si="31"/>
        <v>0</v>
      </c>
      <c r="R47" s="148">
        <f t="shared" si="31"/>
        <v>0</v>
      </c>
      <c r="S47" s="148">
        <f t="shared" si="31"/>
        <v>0</v>
      </c>
      <c r="T47" s="148">
        <f t="shared" si="31"/>
        <v>0</v>
      </c>
      <c r="U47" s="148">
        <f t="shared" si="31"/>
        <v>0</v>
      </c>
      <c r="V47" s="148">
        <f t="shared" si="31"/>
        <v>0</v>
      </c>
      <c r="W47" s="148">
        <f t="shared" si="31"/>
        <v>0</v>
      </c>
      <c r="X47" s="148">
        <f t="shared" si="31"/>
        <v>0</v>
      </c>
      <c r="Y47" s="148">
        <f t="shared" si="31"/>
        <v>0</v>
      </c>
      <c r="Z47" s="148">
        <f t="shared" si="31"/>
        <v>0</v>
      </c>
      <c r="AA47" s="148">
        <f t="shared" si="31"/>
        <v>0</v>
      </c>
      <c r="AB47" s="148">
        <f t="shared" si="31"/>
        <v>0</v>
      </c>
      <c r="AC47" s="148">
        <f t="shared" si="31"/>
        <v>0</v>
      </c>
      <c r="AD47" s="148">
        <f t="shared" si="31"/>
        <v>0</v>
      </c>
      <c r="AE47" s="148">
        <f t="shared" si="31"/>
        <v>0</v>
      </c>
      <c r="AF47" s="148">
        <f t="shared" si="31"/>
        <v>0</v>
      </c>
      <c r="AG47" s="148">
        <f t="shared" si="31"/>
        <v>0</v>
      </c>
      <c r="AH47" s="148">
        <f t="shared" si="31"/>
        <v>0</v>
      </c>
      <c r="AI47" s="148">
        <f t="shared" si="31"/>
        <v>0</v>
      </c>
      <c r="AJ47" s="148">
        <f t="shared" si="31"/>
        <v>0</v>
      </c>
      <c r="AK47" s="148">
        <f t="shared" si="31"/>
        <v>0</v>
      </c>
      <c r="AL47" s="149">
        <f t="shared" si="18"/>
        <v>0</v>
      </c>
      <c r="AM47" s="91">
        <f t="shared" ref="AM47:AV47" si="32">+AM40+AM43</f>
        <v>0</v>
      </c>
      <c r="AN47" s="91">
        <f t="shared" si="32"/>
        <v>0</v>
      </c>
      <c r="AO47" s="91">
        <f t="shared" si="32"/>
        <v>0</v>
      </c>
      <c r="AP47" s="91">
        <f t="shared" si="32"/>
        <v>0</v>
      </c>
      <c r="AQ47" s="91">
        <f t="shared" si="32"/>
        <v>0</v>
      </c>
      <c r="AR47" s="91">
        <f t="shared" si="32"/>
        <v>0</v>
      </c>
      <c r="AS47" s="91">
        <f t="shared" si="32"/>
        <v>0</v>
      </c>
      <c r="AT47" s="91">
        <f t="shared" si="32"/>
        <v>0</v>
      </c>
      <c r="AU47" s="91">
        <f t="shared" si="32"/>
        <v>0</v>
      </c>
      <c r="AV47" s="91">
        <f t="shared" si="32"/>
        <v>0</v>
      </c>
    </row>
    <row r="48" spans="1:48" ht="39.950000000000003" customHeight="1" thickBot="1" x14ac:dyDescent="0.3">
      <c r="A48" s="116"/>
      <c r="B48" s="116"/>
      <c r="C48" s="121"/>
      <c r="D48" s="121"/>
      <c r="E48" s="122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</row>
    <row r="49" spans="1:48" ht="19.5" customHeight="1" thickBot="1" x14ac:dyDescent="0.3">
      <c r="A49" s="150" t="s">
        <v>48</v>
      </c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1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ht="19.5" customHeight="1" x14ac:dyDescent="0.25">
      <c r="A50" s="18" t="s">
        <v>9</v>
      </c>
      <c r="B50" s="19" t="s">
        <v>10</v>
      </c>
      <c r="C50" s="20" t="s">
        <v>11</v>
      </c>
      <c r="D50" s="21" t="s">
        <v>12</v>
      </c>
      <c r="E50" s="22"/>
      <c r="F50" s="23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5"/>
    </row>
    <row r="51" spans="1:48" ht="19.5" customHeight="1" thickBot="1" x14ac:dyDescent="0.3">
      <c r="A51" s="26"/>
      <c r="B51" s="27"/>
      <c r="C51" s="28"/>
      <c r="D51" s="29"/>
      <c r="E51" s="30"/>
      <c r="F51" s="31" t="s">
        <v>13</v>
      </c>
      <c r="G51" s="32"/>
      <c r="H51" s="32"/>
      <c r="I51" s="32"/>
      <c r="J51" s="32"/>
      <c r="K51" s="32"/>
      <c r="L51" s="32"/>
      <c r="M51" s="33"/>
      <c r="N51" s="34" t="s">
        <v>14</v>
      </c>
      <c r="O51" s="32"/>
      <c r="P51" s="32"/>
      <c r="Q51" s="32"/>
      <c r="R51" s="32"/>
      <c r="S51" s="32"/>
      <c r="T51" s="32"/>
      <c r="U51" s="33"/>
      <c r="V51" s="34" t="s">
        <v>15</v>
      </c>
      <c r="W51" s="32"/>
      <c r="X51" s="32"/>
      <c r="Y51" s="32"/>
      <c r="Z51" s="32"/>
      <c r="AA51" s="32"/>
      <c r="AB51" s="32"/>
      <c r="AC51" s="33"/>
      <c r="AD51" s="34" t="s">
        <v>16</v>
      </c>
      <c r="AE51" s="32"/>
      <c r="AF51" s="32"/>
      <c r="AG51" s="32"/>
      <c r="AH51" s="32"/>
      <c r="AI51" s="32"/>
      <c r="AJ51" s="32"/>
      <c r="AK51" s="35"/>
      <c r="AM51" s="36"/>
    </row>
    <row r="52" spans="1:48" ht="19.5" customHeight="1" thickBot="1" x14ac:dyDescent="0.3">
      <c r="A52" s="37"/>
      <c r="B52" s="27"/>
      <c r="C52" s="28"/>
      <c r="D52" s="38" t="s">
        <v>17</v>
      </c>
      <c r="E52" s="38" t="s">
        <v>18</v>
      </c>
      <c r="F52" s="27" t="s">
        <v>19</v>
      </c>
      <c r="G52" s="27"/>
      <c r="H52" s="27"/>
      <c r="I52" s="27"/>
      <c r="J52" s="27" t="s">
        <v>20</v>
      </c>
      <c r="K52" s="27"/>
      <c r="L52" s="27"/>
      <c r="M52" s="27"/>
      <c r="N52" s="27" t="s">
        <v>19</v>
      </c>
      <c r="O52" s="27"/>
      <c r="P52" s="27"/>
      <c r="Q52" s="27"/>
      <c r="R52" s="27" t="s">
        <v>20</v>
      </c>
      <c r="S52" s="27"/>
      <c r="T52" s="27"/>
      <c r="U52" s="27"/>
      <c r="V52" s="27" t="s">
        <v>19</v>
      </c>
      <c r="W52" s="27"/>
      <c r="X52" s="27"/>
      <c r="Y52" s="27"/>
      <c r="Z52" s="27" t="s">
        <v>20</v>
      </c>
      <c r="AA52" s="27"/>
      <c r="AB52" s="27"/>
      <c r="AC52" s="27"/>
      <c r="AD52" s="27" t="s">
        <v>19</v>
      </c>
      <c r="AE52" s="27"/>
      <c r="AF52" s="27"/>
      <c r="AG52" s="27"/>
      <c r="AH52" s="27" t="s">
        <v>20</v>
      </c>
      <c r="AI52" s="27"/>
      <c r="AJ52" s="27"/>
      <c r="AK52" s="34"/>
      <c r="AL52" s="39" t="s">
        <v>21</v>
      </c>
      <c r="AM52" s="40" t="s">
        <v>22</v>
      </c>
      <c r="AN52" s="41"/>
      <c r="AO52" s="40" t="s">
        <v>23</v>
      </c>
      <c r="AP52" s="41"/>
      <c r="AQ52" s="40" t="s">
        <v>24</v>
      </c>
      <c r="AR52" s="41"/>
      <c r="AS52" s="40" t="s">
        <v>25</v>
      </c>
      <c r="AT52" s="41"/>
      <c r="AU52" s="40" t="s">
        <v>26</v>
      </c>
      <c r="AV52" s="41"/>
    </row>
    <row r="53" spans="1:48" s="2" customFormat="1" ht="21.75" customHeight="1" thickBot="1" x14ac:dyDescent="0.25">
      <c r="A53" s="151"/>
      <c r="B53" s="27"/>
      <c r="C53" s="28"/>
      <c r="D53" s="38"/>
      <c r="E53" s="38"/>
      <c r="F53" s="42" t="s">
        <v>27</v>
      </c>
      <c r="G53" s="42" t="s">
        <v>28</v>
      </c>
      <c r="H53" s="42" t="s">
        <v>29</v>
      </c>
      <c r="I53" s="42" t="s">
        <v>30</v>
      </c>
      <c r="J53" s="42" t="s">
        <v>27</v>
      </c>
      <c r="K53" s="42" t="s">
        <v>28</v>
      </c>
      <c r="L53" s="42" t="s">
        <v>29</v>
      </c>
      <c r="M53" s="42" t="s">
        <v>30</v>
      </c>
      <c r="N53" s="42" t="s">
        <v>27</v>
      </c>
      <c r="O53" s="42" t="s">
        <v>28</v>
      </c>
      <c r="P53" s="42" t="s">
        <v>29</v>
      </c>
      <c r="Q53" s="42" t="s">
        <v>30</v>
      </c>
      <c r="R53" s="42" t="s">
        <v>27</v>
      </c>
      <c r="S53" s="42" t="s">
        <v>28</v>
      </c>
      <c r="T53" s="42" t="s">
        <v>29</v>
      </c>
      <c r="U53" s="42" t="s">
        <v>30</v>
      </c>
      <c r="V53" s="42" t="s">
        <v>27</v>
      </c>
      <c r="W53" s="42" t="s">
        <v>28</v>
      </c>
      <c r="X53" s="42" t="s">
        <v>29</v>
      </c>
      <c r="Y53" s="42" t="s">
        <v>30</v>
      </c>
      <c r="Z53" s="42" t="s">
        <v>27</v>
      </c>
      <c r="AA53" s="42" t="s">
        <v>28</v>
      </c>
      <c r="AB53" s="42" t="s">
        <v>29</v>
      </c>
      <c r="AC53" s="42" t="s">
        <v>30</v>
      </c>
      <c r="AD53" s="42" t="s">
        <v>27</v>
      </c>
      <c r="AE53" s="42" t="s">
        <v>28</v>
      </c>
      <c r="AF53" s="42" t="s">
        <v>29</v>
      </c>
      <c r="AG53" s="42" t="s">
        <v>30</v>
      </c>
      <c r="AH53" s="42" t="s">
        <v>27</v>
      </c>
      <c r="AI53" s="42" t="s">
        <v>28</v>
      </c>
      <c r="AJ53" s="42" t="s">
        <v>29</v>
      </c>
      <c r="AK53" s="43" t="s">
        <v>30</v>
      </c>
      <c r="AL53" s="44"/>
      <c r="AM53" s="45" t="s">
        <v>31</v>
      </c>
      <c r="AN53" s="45" t="s">
        <v>32</v>
      </c>
      <c r="AO53" s="45" t="s">
        <v>31</v>
      </c>
      <c r="AP53" s="45" t="s">
        <v>32</v>
      </c>
      <c r="AQ53" s="45" t="s">
        <v>31</v>
      </c>
      <c r="AR53" s="45" t="s">
        <v>32</v>
      </c>
      <c r="AS53" s="45" t="s">
        <v>31</v>
      </c>
      <c r="AT53" s="45" t="s">
        <v>32</v>
      </c>
      <c r="AU53" s="45" t="s">
        <v>31</v>
      </c>
      <c r="AV53" s="45" t="s">
        <v>32</v>
      </c>
    </row>
    <row r="54" spans="1:48" ht="20.100000000000001" customHeight="1" thickTop="1" x14ac:dyDescent="0.25">
      <c r="A54" s="152" t="s">
        <v>49</v>
      </c>
      <c r="B54" s="153" t="s">
        <v>41</v>
      </c>
      <c r="C54" s="154" t="s">
        <v>47</v>
      </c>
      <c r="D54" s="155"/>
      <c r="E54" s="156"/>
      <c r="F54" s="132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>
        <v>8</v>
      </c>
      <c r="R54" s="133"/>
      <c r="S54" s="133"/>
      <c r="T54" s="133"/>
      <c r="U54" s="133">
        <v>1</v>
      </c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4"/>
      <c r="AL54" s="135">
        <f t="shared" ref="AL54:AL90" si="33">SUM(F54:AK54)</f>
        <v>9</v>
      </c>
      <c r="AM54" s="54">
        <f t="shared" ref="AM54:AM59" si="34">SUM(F54:I54)+SUM(N54:Q54)+SUM(V54:Y54)+SUM(AD54:AG54)</f>
        <v>8</v>
      </c>
      <c r="AN54" s="55">
        <f t="shared" ref="AN54:AN59" si="35">SUM(J54:M54)+SUM(R54:U54)+SUM(Z54:AC54)+SUM(AH54:AK54)</f>
        <v>1</v>
      </c>
      <c r="AO54" s="54">
        <f t="shared" ref="AO54:AO59" si="36">SUM(F54:I54)</f>
        <v>0</v>
      </c>
      <c r="AP54" s="55">
        <f t="shared" ref="AP54:AP59" si="37">SUM(J54:M54)</f>
        <v>0</v>
      </c>
      <c r="AQ54" s="54">
        <f t="shared" ref="AQ54:AQ59" si="38">SUM(N54:Q54)</f>
        <v>8</v>
      </c>
      <c r="AR54" s="55">
        <f t="shared" ref="AR54:AR59" si="39">SUM(R54:U54)</f>
        <v>1</v>
      </c>
      <c r="AS54" s="56">
        <f t="shared" ref="AS54:AS59" si="40">SUM(V54:Y54)</f>
        <v>0</v>
      </c>
      <c r="AT54" s="55">
        <f t="shared" ref="AT54:AT59" si="41">SUM(Z54:AC54)</f>
        <v>0</v>
      </c>
      <c r="AU54" s="57">
        <f t="shared" ref="AU54:AU59" si="42">SUM(AD54:AG54)</f>
        <v>0</v>
      </c>
      <c r="AV54" s="58">
        <f t="shared" ref="AV54:AV59" si="43">SUM(AH54:AK54)</f>
        <v>0</v>
      </c>
    </row>
    <row r="55" spans="1:48" ht="20.100000000000001" customHeight="1" x14ac:dyDescent="0.25">
      <c r="A55" s="157"/>
      <c r="B55" s="158"/>
      <c r="C55" s="61" t="s">
        <v>37</v>
      </c>
      <c r="D55" s="62"/>
      <c r="E55" s="138" t="s">
        <v>38</v>
      </c>
      <c r="F55" s="64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6"/>
      <c r="AL55" s="67">
        <f t="shared" si="33"/>
        <v>0</v>
      </c>
      <c r="AM55" s="68">
        <f t="shared" si="34"/>
        <v>0</v>
      </c>
      <c r="AN55" s="69">
        <f t="shared" si="35"/>
        <v>0</v>
      </c>
      <c r="AO55" s="68">
        <f t="shared" si="36"/>
        <v>0</v>
      </c>
      <c r="AP55" s="69">
        <f t="shared" si="37"/>
        <v>0</v>
      </c>
      <c r="AQ55" s="68">
        <f t="shared" si="38"/>
        <v>0</v>
      </c>
      <c r="AR55" s="69">
        <f t="shared" si="39"/>
        <v>0</v>
      </c>
      <c r="AS55" s="70">
        <f t="shared" si="40"/>
        <v>0</v>
      </c>
      <c r="AT55" s="69">
        <f t="shared" si="41"/>
        <v>0</v>
      </c>
      <c r="AU55" s="71">
        <f t="shared" si="42"/>
        <v>0</v>
      </c>
      <c r="AV55" s="72">
        <f t="shared" si="43"/>
        <v>0</v>
      </c>
    </row>
    <row r="56" spans="1:48" ht="20.100000000000001" customHeight="1" thickBot="1" x14ac:dyDescent="0.3">
      <c r="A56" s="157"/>
      <c r="B56" s="159"/>
      <c r="C56" s="75" t="s">
        <v>37</v>
      </c>
      <c r="D56" s="76" t="s">
        <v>38</v>
      </c>
      <c r="E56" s="110"/>
      <c r="F56" s="78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80"/>
      <c r="AL56" s="81">
        <f t="shared" si="33"/>
        <v>0</v>
      </c>
      <c r="AM56" s="68">
        <f t="shared" si="34"/>
        <v>0</v>
      </c>
      <c r="AN56" s="69">
        <f t="shared" si="35"/>
        <v>0</v>
      </c>
      <c r="AO56" s="68">
        <f t="shared" si="36"/>
        <v>0</v>
      </c>
      <c r="AP56" s="69">
        <f t="shared" si="37"/>
        <v>0</v>
      </c>
      <c r="AQ56" s="68">
        <f t="shared" si="38"/>
        <v>0</v>
      </c>
      <c r="AR56" s="69">
        <f t="shared" si="39"/>
        <v>0</v>
      </c>
      <c r="AS56" s="70">
        <f t="shared" si="40"/>
        <v>0</v>
      </c>
      <c r="AT56" s="69">
        <f t="shared" si="41"/>
        <v>0</v>
      </c>
      <c r="AU56" s="71">
        <f t="shared" si="42"/>
        <v>0</v>
      </c>
      <c r="AV56" s="72">
        <f t="shared" si="43"/>
        <v>0</v>
      </c>
    </row>
    <row r="57" spans="1:48" ht="20.100000000000001" customHeight="1" thickTop="1" x14ac:dyDescent="0.25">
      <c r="A57" s="157"/>
      <c r="B57" s="153" t="s">
        <v>42</v>
      </c>
      <c r="C57" s="129" t="s">
        <v>47</v>
      </c>
      <c r="D57" s="130"/>
      <c r="E57" s="131"/>
      <c r="F57" s="132"/>
      <c r="G57" s="133"/>
      <c r="H57" s="133"/>
      <c r="I57" s="133">
        <v>0</v>
      </c>
      <c r="J57" s="133"/>
      <c r="K57" s="133"/>
      <c r="L57" s="133"/>
      <c r="M57" s="133"/>
      <c r="N57" s="133"/>
      <c r="O57" s="133"/>
      <c r="P57" s="133"/>
      <c r="Q57" s="133">
        <v>34</v>
      </c>
      <c r="R57" s="133"/>
      <c r="S57" s="133"/>
      <c r="T57" s="133"/>
      <c r="U57" s="133">
        <v>12</v>
      </c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4">
        <v>9</v>
      </c>
      <c r="AL57" s="135">
        <f t="shared" si="33"/>
        <v>55</v>
      </c>
      <c r="AM57" s="68">
        <f t="shared" si="34"/>
        <v>34</v>
      </c>
      <c r="AN57" s="69">
        <f t="shared" si="35"/>
        <v>21</v>
      </c>
      <c r="AO57" s="68">
        <f t="shared" si="36"/>
        <v>0</v>
      </c>
      <c r="AP57" s="69">
        <f t="shared" si="37"/>
        <v>0</v>
      </c>
      <c r="AQ57" s="68">
        <f t="shared" si="38"/>
        <v>34</v>
      </c>
      <c r="AR57" s="69">
        <f t="shared" si="39"/>
        <v>12</v>
      </c>
      <c r="AS57" s="70">
        <f t="shared" si="40"/>
        <v>0</v>
      </c>
      <c r="AT57" s="69">
        <f t="shared" si="41"/>
        <v>0</v>
      </c>
      <c r="AU57" s="71">
        <f t="shared" si="42"/>
        <v>0</v>
      </c>
      <c r="AV57" s="72">
        <f t="shared" si="43"/>
        <v>9</v>
      </c>
    </row>
    <row r="58" spans="1:48" ht="20.100000000000001" customHeight="1" x14ac:dyDescent="0.25">
      <c r="A58" s="157"/>
      <c r="B58" s="158"/>
      <c r="C58" s="61" t="s">
        <v>37</v>
      </c>
      <c r="D58" s="62"/>
      <c r="E58" s="138" t="s">
        <v>38</v>
      </c>
      <c r="F58" s="64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6"/>
      <c r="AL58" s="67">
        <f t="shared" si="33"/>
        <v>0</v>
      </c>
      <c r="AM58" s="68">
        <f t="shared" si="34"/>
        <v>0</v>
      </c>
      <c r="AN58" s="69">
        <f t="shared" si="35"/>
        <v>0</v>
      </c>
      <c r="AO58" s="68">
        <f t="shared" si="36"/>
        <v>0</v>
      </c>
      <c r="AP58" s="69">
        <f t="shared" si="37"/>
        <v>0</v>
      </c>
      <c r="AQ58" s="68">
        <f t="shared" si="38"/>
        <v>0</v>
      </c>
      <c r="AR58" s="69">
        <f t="shared" si="39"/>
        <v>0</v>
      </c>
      <c r="AS58" s="70">
        <f t="shared" si="40"/>
        <v>0</v>
      </c>
      <c r="AT58" s="69">
        <f t="shared" si="41"/>
        <v>0</v>
      </c>
      <c r="AU58" s="71">
        <f t="shared" si="42"/>
        <v>0</v>
      </c>
      <c r="AV58" s="72">
        <f t="shared" si="43"/>
        <v>0</v>
      </c>
    </row>
    <row r="59" spans="1:48" ht="20.100000000000001" customHeight="1" thickBot="1" x14ac:dyDescent="0.3">
      <c r="A59" s="157"/>
      <c r="B59" s="159"/>
      <c r="C59" s="75" t="s">
        <v>37</v>
      </c>
      <c r="D59" s="76" t="s">
        <v>38</v>
      </c>
      <c r="E59" s="110"/>
      <c r="F59" s="78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80"/>
      <c r="AL59" s="81">
        <f t="shared" si="33"/>
        <v>0</v>
      </c>
      <c r="AM59" s="68">
        <f t="shared" si="34"/>
        <v>0</v>
      </c>
      <c r="AN59" s="69">
        <f t="shared" si="35"/>
        <v>0</v>
      </c>
      <c r="AO59" s="68">
        <f t="shared" si="36"/>
        <v>0</v>
      </c>
      <c r="AP59" s="69">
        <f t="shared" si="37"/>
        <v>0</v>
      </c>
      <c r="AQ59" s="68">
        <f t="shared" si="38"/>
        <v>0</v>
      </c>
      <c r="AR59" s="69">
        <f t="shared" si="39"/>
        <v>0</v>
      </c>
      <c r="AS59" s="70">
        <f t="shared" si="40"/>
        <v>0</v>
      </c>
      <c r="AT59" s="69">
        <f t="shared" si="41"/>
        <v>0</v>
      </c>
      <c r="AU59" s="71">
        <f t="shared" si="42"/>
        <v>0</v>
      </c>
      <c r="AV59" s="72">
        <f t="shared" si="43"/>
        <v>0</v>
      </c>
    </row>
    <row r="60" spans="1:48" ht="39.950000000000003" customHeight="1" thickTop="1" thickBot="1" x14ac:dyDescent="0.3">
      <c r="A60" s="160"/>
      <c r="B60" s="161"/>
      <c r="C60" s="129" t="s">
        <v>50</v>
      </c>
      <c r="D60" s="130"/>
      <c r="E60" s="131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>
        <f>SUM(AL54:AL59)</f>
        <v>64</v>
      </c>
      <c r="AM60" s="68"/>
      <c r="AN60" s="69"/>
      <c r="AO60" s="68"/>
      <c r="AP60" s="69"/>
      <c r="AQ60" s="68"/>
      <c r="AR60" s="69"/>
      <c r="AS60" s="70"/>
      <c r="AT60" s="69"/>
      <c r="AU60" s="71"/>
      <c r="AV60" s="72"/>
    </row>
    <row r="61" spans="1:48" ht="39.950000000000003" customHeight="1" thickTop="1" x14ac:dyDescent="0.25">
      <c r="A61" s="152" t="s">
        <v>51</v>
      </c>
      <c r="B61" s="153" t="s">
        <v>41</v>
      </c>
      <c r="C61" s="129" t="s">
        <v>47</v>
      </c>
      <c r="D61" s="130"/>
      <c r="E61" s="131"/>
      <c r="F61" s="132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>
        <v>64</v>
      </c>
      <c r="R61" s="133"/>
      <c r="S61" s="133"/>
      <c r="T61" s="133"/>
      <c r="U61" s="133">
        <v>5</v>
      </c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4"/>
      <c r="AL61" s="135">
        <f t="shared" si="33"/>
        <v>69</v>
      </c>
      <c r="AM61" s="68">
        <f t="shared" ref="AM61:AM66" si="44">SUM(F61:I61)+SUM(N61:Q61)+SUM(V61:Y61)+SUM(AD61:AG61)</f>
        <v>64</v>
      </c>
      <c r="AN61" s="69">
        <f t="shared" ref="AN61:AN66" si="45">SUM(J61:M61)+SUM(R61:U61)+SUM(Z61:AC61)+SUM(AH61:AK61)</f>
        <v>5</v>
      </c>
      <c r="AO61" s="68">
        <f t="shared" ref="AO61:AO66" si="46">SUM(F61:I61)</f>
        <v>0</v>
      </c>
      <c r="AP61" s="69">
        <f t="shared" ref="AP61:AP66" si="47">SUM(J61:M61)</f>
        <v>0</v>
      </c>
      <c r="AQ61" s="68">
        <f t="shared" ref="AQ61:AQ66" si="48">SUM(N61:Q61)</f>
        <v>64</v>
      </c>
      <c r="AR61" s="69">
        <f t="shared" ref="AR61:AR66" si="49">SUM(R61:U61)</f>
        <v>5</v>
      </c>
      <c r="AS61" s="70">
        <f t="shared" ref="AS61:AS66" si="50">SUM(V61:Y61)</f>
        <v>0</v>
      </c>
      <c r="AT61" s="69">
        <f t="shared" ref="AT61:AT66" si="51">SUM(Z61:AC61)</f>
        <v>0</v>
      </c>
      <c r="AU61" s="71">
        <f t="shared" ref="AU61:AU66" si="52">SUM(AD61:AG61)</f>
        <v>0</v>
      </c>
      <c r="AV61" s="72">
        <f t="shared" ref="AV61:AV66" si="53">SUM(AH61:AK61)</f>
        <v>0</v>
      </c>
    </row>
    <row r="62" spans="1:48" ht="39.950000000000003" customHeight="1" x14ac:dyDescent="0.25">
      <c r="A62" s="157"/>
      <c r="B62" s="158"/>
      <c r="C62" s="61" t="s">
        <v>37</v>
      </c>
      <c r="D62" s="62"/>
      <c r="E62" s="138" t="s">
        <v>38</v>
      </c>
      <c r="F62" s="64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6"/>
      <c r="AL62" s="67">
        <f t="shared" si="33"/>
        <v>0</v>
      </c>
      <c r="AM62" s="68">
        <f t="shared" si="44"/>
        <v>0</v>
      </c>
      <c r="AN62" s="69">
        <f t="shared" si="45"/>
        <v>0</v>
      </c>
      <c r="AO62" s="68">
        <f t="shared" si="46"/>
        <v>0</v>
      </c>
      <c r="AP62" s="69">
        <f t="shared" si="47"/>
        <v>0</v>
      </c>
      <c r="AQ62" s="68">
        <f t="shared" si="48"/>
        <v>0</v>
      </c>
      <c r="AR62" s="69">
        <f t="shared" si="49"/>
        <v>0</v>
      </c>
      <c r="AS62" s="70">
        <f t="shared" si="50"/>
        <v>0</v>
      </c>
      <c r="AT62" s="69">
        <f t="shared" si="51"/>
        <v>0</v>
      </c>
      <c r="AU62" s="71">
        <f t="shared" si="52"/>
        <v>0</v>
      </c>
      <c r="AV62" s="72">
        <f t="shared" si="53"/>
        <v>0</v>
      </c>
    </row>
    <row r="63" spans="1:48" ht="39.950000000000003" customHeight="1" thickBot="1" x14ac:dyDescent="0.3">
      <c r="A63" s="157"/>
      <c r="B63" s="159"/>
      <c r="C63" s="75" t="s">
        <v>37</v>
      </c>
      <c r="D63" s="76" t="s">
        <v>38</v>
      </c>
      <c r="E63" s="110"/>
      <c r="F63" s="78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80"/>
      <c r="AL63" s="81">
        <f t="shared" si="33"/>
        <v>0</v>
      </c>
      <c r="AM63" s="68">
        <f t="shared" si="44"/>
        <v>0</v>
      </c>
      <c r="AN63" s="69">
        <f t="shared" si="45"/>
        <v>0</v>
      </c>
      <c r="AO63" s="68">
        <f t="shared" si="46"/>
        <v>0</v>
      </c>
      <c r="AP63" s="69">
        <f t="shared" si="47"/>
        <v>0</v>
      </c>
      <c r="AQ63" s="68">
        <f t="shared" si="48"/>
        <v>0</v>
      </c>
      <c r="AR63" s="69">
        <f t="shared" si="49"/>
        <v>0</v>
      </c>
      <c r="AS63" s="70">
        <f t="shared" si="50"/>
        <v>0</v>
      </c>
      <c r="AT63" s="69">
        <f t="shared" si="51"/>
        <v>0</v>
      </c>
      <c r="AU63" s="71">
        <f t="shared" si="52"/>
        <v>0</v>
      </c>
      <c r="AV63" s="72">
        <f t="shared" si="53"/>
        <v>0</v>
      </c>
    </row>
    <row r="64" spans="1:48" ht="39.950000000000003" customHeight="1" thickTop="1" x14ac:dyDescent="0.25">
      <c r="A64" s="157"/>
      <c r="B64" s="153" t="s">
        <v>42</v>
      </c>
      <c r="C64" s="129" t="s">
        <v>47</v>
      </c>
      <c r="D64" s="130"/>
      <c r="E64" s="131"/>
      <c r="F64" s="132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>
        <v>452</v>
      </c>
      <c r="R64" s="133"/>
      <c r="S64" s="133"/>
      <c r="T64" s="133"/>
      <c r="U64" s="133">
        <v>150</v>
      </c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4">
        <v>90</v>
      </c>
      <c r="AL64" s="135">
        <f t="shared" si="33"/>
        <v>692</v>
      </c>
      <c r="AM64" s="68">
        <f t="shared" si="44"/>
        <v>452</v>
      </c>
      <c r="AN64" s="69">
        <f t="shared" si="45"/>
        <v>240</v>
      </c>
      <c r="AO64" s="68">
        <f t="shared" si="46"/>
        <v>0</v>
      </c>
      <c r="AP64" s="69">
        <f t="shared" si="47"/>
        <v>0</v>
      </c>
      <c r="AQ64" s="68">
        <f t="shared" si="48"/>
        <v>452</v>
      </c>
      <c r="AR64" s="69">
        <f t="shared" si="49"/>
        <v>150</v>
      </c>
      <c r="AS64" s="70">
        <f t="shared" si="50"/>
        <v>0</v>
      </c>
      <c r="AT64" s="69">
        <f t="shared" si="51"/>
        <v>0</v>
      </c>
      <c r="AU64" s="71">
        <f t="shared" si="52"/>
        <v>0</v>
      </c>
      <c r="AV64" s="72">
        <f t="shared" si="53"/>
        <v>90</v>
      </c>
    </row>
    <row r="65" spans="1:48" ht="39.950000000000003" customHeight="1" x14ac:dyDescent="0.25">
      <c r="A65" s="157"/>
      <c r="B65" s="158"/>
      <c r="C65" s="61" t="s">
        <v>37</v>
      </c>
      <c r="D65" s="62"/>
      <c r="E65" s="138" t="s">
        <v>38</v>
      </c>
      <c r="F65" s="64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6"/>
      <c r="AL65" s="67">
        <f t="shared" si="33"/>
        <v>0</v>
      </c>
      <c r="AM65" s="68">
        <f t="shared" si="44"/>
        <v>0</v>
      </c>
      <c r="AN65" s="69">
        <f t="shared" si="45"/>
        <v>0</v>
      </c>
      <c r="AO65" s="68">
        <f t="shared" si="46"/>
        <v>0</v>
      </c>
      <c r="AP65" s="69">
        <f t="shared" si="47"/>
        <v>0</v>
      </c>
      <c r="AQ65" s="68">
        <f t="shared" si="48"/>
        <v>0</v>
      </c>
      <c r="AR65" s="69">
        <f t="shared" si="49"/>
        <v>0</v>
      </c>
      <c r="AS65" s="70">
        <f t="shared" si="50"/>
        <v>0</v>
      </c>
      <c r="AT65" s="69">
        <f t="shared" si="51"/>
        <v>0</v>
      </c>
      <c r="AU65" s="71">
        <f t="shared" si="52"/>
        <v>0</v>
      </c>
      <c r="AV65" s="72">
        <f t="shared" si="53"/>
        <v>0</v>
      </c>
    </row>
    <row r="66" spans="1:48" ht="19.5" customHeight="1" thickBot="1" x14ac:dyDescent="0.3">
      <c r="A66" s="157"/>
      <c r="B66" s="159"/>
      <c r="C66" s="75" t="s">
        <v>37</v>
      </c>
      <c r="D66" s="76" t="s">
        <v>38</v>
      </c>
      <c r="E66" s="110"/>
      <c r="F66" s="78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80"/>
      <c r="AL66" s="81">
        <f t="shared" si="33"/>
        <v>0</v>
      </c>
      <c r="AM66" s="162">
        <f t="shared" si="44"/>
        <v>0</v>
      </c>
      <c r="AN66" s="163">
        <f t="shared" si="45"/>
        <v>0</v>
      </c>
      <c r="AO66" s="68">
        <f t="shared" si="46"/>
        <v>0</v>
      </c>
      <c r="AP66" s="69">
        <f t="shared" si="47"/>
        <v>0</v>
      </c>
      <c r="AQ66" s="68">
        <f t="shared" si="48"/>
        <v>0</v>
      </c>
      <c r="AR66" s="92">
        <f t="shared" si="49"/>
        <v>0</v>
      </c>
      <c r="AS66" s="70">
        <f t="shared" si="50"/>
        <v>0</v>
      </c>
      <c r="AT66" s="69">
        <f t="shared" si="51"/>
        <v>0</v>
      </c>
      <c r="AU66" s="71">
        <f t="shared" si="52"/>
        <v>0</v>
      </c>
      <c r="AV66" s="72">
        <f t="shared" si="53"/>
        <v>0</v>
      </c>
    </row>
    <row r="67" spans="1:48" ht="19.5" customHeight="1" thickTop="1" thickBot="1" x14ac:dyDescent="0.3">
      <c r="A67" s="160"/>
      <c r="B67" s="161"/>
      <c r="C67" s="129" t="s">
        <v>50</v>
      </c>
      <c r="D67" s="130"/>
      <c r="E67" s="131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>
        <f>SUM(AL61:AL66)</f>
        <v>761</v>
      </c>
      <c r="AM67" s="114"/>
      <c r="AN67" s="115"/>
      <c r="AO67" s="164"/>
      <c r="AP67" s="99"/>
      <c r="AQ67" s="164"/>
      <c r="AR67" s="115"/>
      <c r="AS67" s="165"/>
      <c r="AT67" s="99"/>
      <c r="AU67" s="166"/>
      <c r="AV67" s="107"/>
    </row>
    <row r="68" spans="1:48" ht="19.5" customHeight="1" thickTop="1" x14ac:dyDescent="0.25">
      <c r="A68" s="167" t="s">
        <v>52</v>
      </c>
      <c r="B68" s="153" t="s">
        <v>41</v>
      </c>
      <c r="C68" s="154" t="s">
        <v>47</v>
      </c>
      <c r="D68" s="155"/>
      <c r="E68" s="156"/>
      <c r="F68" s="132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>
        <v>16</v>
      </c>
      <c r="R68" s="133"/>
      <c r="S68" s="133"/>
      <c r="T68" s="133"/>
      <c r="U68" s="133">
        <v>3</v>
      </c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4"/>
      <c r="AL68" s="135">
        <f t="shared" si="33"/>
        <v>19</v>
      </c>
      <c r="AM68" s="54">
        <f t="shared" ref="AM68:AM73" si="54">SUM(F68:I68)+SUM(N68:Q68)+SUM(V68:Y68)+SUM(AD68:AG68)</f>
        <v>16</v>
      </c>
      <c r="AN68" s="55">
        <f t="shared" ref="AN68:AN73" si="55">SUM(J68:M68)+SUM(R68:U68)+SUM(Z68:AC68)+SUM(AH68:AK68)</f>
        <v>3</v>
      </c>
      <c r="AO68" s="54">
        <f t="shared" ref="AO68:AO73" si="56">SUM(F68:I68)</f>
        <v>0</v>
      </c>
      <c r="AP68" s="55">
        <f t="shared" ref="AP68:AP73" si="57">SUM(J68:M68)</f>
        <v>0</v>
      </c>
      <c r="AQ68" s="54">
        <f t="shared" ref="AQ68:AQ73" si="58">SUM(N68:Q68)</f>
        <v>16</v>
      </c>
      <c r="AR68" s="55">
        <f t="shared" ref="AR68:AR73" si="59">SUM(R68:U68)</f>
        <v>3</v>
      </c>
      <c r="AS68" s="56">
        <f t="shared" ref="AS68:AS73" si="60">SUM(V68:Y68)</f>
        <v>0</v>
      </c>
      <c r="AT68" s="55">
        <f t="shared" ref="AT68:AT73" si="61">SUM(Z68:AC68)</f>
        <v>0</v>
      </c>
      <c r="AU68" s="57">
        <f t="shared" ref="AU68:AU73" si="62">SUM(AD68:AG68)</f>
        <v>0</v>
      </c>
      <c r="AV68" s="58">
        <f t="shared" ref="AV68:AV73" si="63">SUM(AH68:AK68)</f>
        <v>0</v>
      </c>
    </row>
    <row r="69" spans="1:48" ht="19.5" customHeight="1" x14ac:dyDescent="0.25">
      <c r="A69" s="168"/>
      <c r="B69" s="158"/>
      <c r="C69" s="61" t="s">
        <v>37</v>
      </c>
      <c r="D69" s="62"/>
      <c r="E69" s="138" t="s">
        <v>38</v>
      </c>
      <c r="F69" s="64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6"/>
      <c r="AL69" s="67">
        <f t="shared" si="33"/>
        <v>0</v>
      </c>
      <c r="AM69" s="68">
        <f t="shared" si="54"/>
        <v>0</v>
      </c>
      <c r="AN69" s="69">
        <f t="shared" si="55"/>
        <v>0</v>
      </c>
      <c r="AO69" s="68">
        <f t="shared" si="56"/>
        <v>0</v>
      </c>
      <c r="AP69" s="69">
        <f t="shared" si="57"/>
        <v>0</v>
      </c>
      <c r="AQ69" s="68">
        <f t="shared" si="58"/>
        <v>0</v>
      </c>
      <c r="AR69" s="69">
        <f t="shared" si="59"/>
        <v>0</v>
      </c>
      <c r="AS69" s="70">
        <f t="shared" si="60"/>
        <v>0</v>
      </c>
      <c r="AT69" s="69">
        <f t="shared" si="61"/>
        <v>0</v>
      </c>
      <c r="AU69" s="71">
        <f t="shared" si="62"/>
        <v>0</v>
      </c>
      <c r="AV69" s="72">
        <f t="shared" si="63"/>
        <v>0</v>
      </c>
    </row>
    <row r="70" spans="1:48" s="2" customFormat="1" ht="21.75" customHeight="1" thickBot="1" x14ac:dyDescent="0.3">
      <c r="A70" s="168"/>
      <c r="B70" s="159"/>
      <c r="C70" s="75" t="s">
        <v>37</v>
      </c>
      <c r="D70" s="76" t="s">
        <v>38</v>
      </c>
      <c r="E70" s="110"/>
      <c r="F70" s="78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80"/>
      <c r="AL70" s="81">
        <f t="shared" si="33"/>
        <v>0</v>
      </c>
      <c r="AM70" s="68">
        <f t="shared" si="54"/>
        <v>0</v>
      </c>
      <c r="AN70" s="69">
        <f t="shared" si="55"/>
        <v>0</v>
      </c>
      <c r="AO70" s="68">
        <f t="shared" si="56"/>
        <v>0</v>
      </c>
      <c r="AP70" s="69">
        <f t="shared" si="57"/>
        <v>0</v>
      </c>
      <c r="AQ70" s="68">
        <f t="shared" si="58"/>
        <v>0</v>
      </c>
      <c r="AR70" s="69">
        <f t="shared" si="59"/>
        <v>0</v>
      </c>
      <c r="AS70" s="70">
        <f t="shared" si="60"/>
        <v>0</v>
      </c>
      <c r="AT70" s="69">
        <f t="shared" si="61"/>
        <v>0</v>
      </c>
      <c r="AU70" s="71">
        <f t="shared" si="62"/>
        <v>0</v>
      </c>
      <c r="AV70" s="72">
        <f t="shared" si="63"/>
        <v>0</v>
      </c>
    </row>
    <row r="71" spans="1:48" ht="20.100000000000001" customHeight="1" thickTop="1" x14ac:dyDescent="0.25">
      <c r="A71" s="168"/>
      <c r="B71" s="153" t="s">
        <v>42</v>
      </c>
      <c r="C71" s="129" t="s">
        <v>47</v>
      </c>
      <c r="D71" s="130"/>
      <c r="E71" s="131"/>
      <c r="F71" s="132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>
        <v>116</v>
      </c>
      <c r="R71" s="133"/>
      <c r="S71" s="133"/>
      <c r="T71" s="133"/>
      <c r="U71" s="133">
        <v>36</v>
      </c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4">
        <v>20</v>
      </c>
      <c r="AL71" s="135">
        <f t="shared" si="33"/>
        <v>172</v>
      </c>
      <c r="AM71" s="68">
        <f t="shared" si="54"/>
        <v>116</v>
      </c>
      <c r="AN71" s="69">
        <f t="shared" si="55"/>
        <v>56</v>
      </c>
      <c r="AO71" s="68">
        <f t="shared" si="56"/>
        <v>0</v>
      </c>
      <c r="AP71" s="69">
        <f t="shared" si="57"/>
        <v>0</v>
      </c>
      <c r="AQ71" s="68">
        <f t="shared" si="58"/>
        <v>116</v>
      </c>
      <c r="AR71" s="69">
        <f t="shared" si="59"/>
        <v>36</v>
      </c>
      <c r="AS71" s="70">
        <f t="shared" si="60"/>
        <v>0</v>
      </c>
      <c r="AT71" s="69">
        <f t="shared" si="61"/>
        <v>0</v>
      </c>
      <c r="AU71" s="71">
        <f t="shared" si="62"/>
        <v>0</v>
      </c>
      <c r="AV71" s="72">
        <f t="shared" si="63"/>
        <v>20</v>
      </c>
    </row>
    <row r="72" spans="1:48" ht="20.100000000000001" customHeight="1" x14ac:dyDescent="0.25">
      <c r="A72" s="168"/>
      <c r="B72" s="158"/>
      <c r="C72" s="61" t="s">
        <v>37</v>
      </c>
      <c r="D72" s="62"/>
      <c r="E72" s="138" t="s">
        <v>38</v>
      </c>
      <c r="F72" s="64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6"/>
      <c r="AL72" s="67">
        <f t="shared" si="33"/>
        <v>0</v>
      </c>
      <c r="AM72" s="68">
        <f t="shared" si="54"/>
        <v>0</v>
      </c>
      <c r="AN72" s="69">
        <f t="shared" si="55"/>
        <v>0</v>
      </c>
      <c r="AO72" s="68">
        <f t="shared" si="56"/>
        <v>0</v>
      </c>
      <c r="AP72" s="69">
        <f t="shared" si="57"/>
        <v>0</v>
      </c>
      <c r="AQ72" s="68">
        <f t="shared" si="58"/>
        <v>0</v>
      </c>
      <c r="AR72" s="69">
        <f t="shared" si="59"/>
        <v>0</v>
      </c>
      <c r="AS72" s="70">
        <f t="shared" si="60"/>
        <v>0</v>
      </c>
      <c r="AT72" s="69">
        <f t="shared" si="61"/>
        <v>0</v>
      </c>
      <c r="AU72" s="71">
        <f t="shared" si="62"/>
        <v>0</v>
      </c>
      <c r="AV72" s="72">
        <f t="shared" si="63"/>
        <v>0</v>
      </c>
    </row>
    <row r="73" spans="1:48" ht="20.100000000000001" customHeight="1" thickBot="1" x14ac:dyDescent="0.3">
      <c r="A73" s="168"/>
      <c r="B73" s="159"/>
      <c r="C73" s="75" t="s">
        <v>37</v>
      </c>
      <c r="D73" s="76" t="s">
        <v>38</v>
      </c>
      <c r="E73" s="110"/>
      <c r="F73" s="78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80"/>
      <c r="AL73" s="81">
        <f t="shared" si="33"/>
        <v>0</v>
      </c>
      <c r="AM73" s="68">
        <f t="shared" si="54"/>
        <v>0</v>
      </c>
      <c r="AN73" s="69">
        <f t="shared" si="55"/>
        <v>0</v>
      </c>
      <c r="AO73" s="68">
        <f t="shared" si="56"/>
        <v>0</v>
      </c>
      <c r="AP73" s="69">
        <f t="shared" si="57"/>
        <v>0</v>
      </c>
      <c r="AQ73" s="68">
        <f t="shared" si="58"/>
        <v>0</v>
      </c>
      <c r="AR73" s="69">
        <f t="shared" si="59"/>
        <v>0</v>
      </c>
      <c r="AS73" s="70">
        <f t="shared" si="60"/>
        <v>0</v>
      </c>
      <c r="AT73" s="69">
        <f t="shared" si="61"/>
        <v>0</v>
      </c>
      <c r="AU73" s="71">
        <f t="shared" si="62"/>
        <v>0</v>
      </c>
      <c r="AV73" s="72">
        <f t="shared" si="63"/>
        <v>0</v>
      </c>
    </row>
    <row r="74" spans="1:48" ht="20.100000000000001" customHeight="1" thickTop="1" thickBot="1" x14ac:dyDescent="0.3">
      <c r="A74" s="169"/>
      <c r="B74" s="161"/>
      <c r="C74" s="129" t="s">
        <v>50</v>
      </c>
      <c r="D74" s="130"/>
      <c r="E74" s="131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>
        <f>SUM(AL68:AL73)</f>
        <v>191</v>
      </c>
      <c r="AM74" s="68"/>
      <c r="AN74" s="69"/>
      <c r="AO74" s="68"/>
      <c r="AP74" s="69"/>
      <c r="AQ74" s="68"/>
      <c r="AR74" s="69"/>
      <c r="AS74" s="70"/>
      <c r="AT74" s="69"/>
      <c r="AU74" s="71"/>
      <c r="AV74" s="72"/>
    </row>
    <row r="75" spans="1:48" ht="20.100000000000001" customHeight="1" thickTop="1" x14ac:dyDescent="0.25">
      <c r="A75" s="170" t="s">
        <v>53</v>
      </c>
      <c r="B75" s="153" t="s">
        <v>41</v>
      </c>
      <c r="C75" s="129" t="s">
        <v>47</v>
      </c>
      <c r="D75" s="130"/>
      <c r="E75" s="131"/>
      <c r="F75" s="132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>
        <v>4</v>
      </c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4"/>
      <c r="AL75" s="135">
        <f t="shared" si="33"/>
        <v>4</v>
      </c>
      <c r="AM75" s="68">
        <f t="shared" ref="AM75:AM80" si="64">SUM(F75:I75)+SUM(N75:Q75)+SUM(V75:Y75)+SUM(AD75:AG75)</f>
        <v>4</v>
      </c>
      <c r="AN75" s="69">
        <f t="shared" ref="AN75:AN80" si="65">SUM(J75:M75)+SUM(R75:U75)+SUM(Z75:AC75)+SUM(AH75:AK75)</f>
        <v>0</v>
      </c>
      <c r="AO75" s="68">
        <f t="shared" ref="AO75:AO80" si="66">SUM(F75:I75)</f>
        <v>0</v>
      </c>
      <c r="AP75" s="69">
        <f t="shared" ref="AP75:AP80" si="67">SUM(J75:M75)</f>
        <v>0</v>
      </c>
      <c r="AQ75" s="68">
        <f t="shared" ref="AQ75:AQ80" si="68">SUM(N75:Q75)</f>
        <v>4</v>
      </c>
      <c r="AR75" s="69">
        <f t="shared" ref="AR75:AR80" si="69">SUM(R75:U75)</f>
        <v>0</v>
      </c>
      <c r="AS75" s="70">
        <f t="shared" ref="AS75:AS80" si="70">SUM(V75:Y75)</f>
        <v>0</v>
      </c>
      <c r="AT75" s="69">
        <f t="shared" ref="AT75:AT80" si="71">SUM(Z75:AC75)</f>
        <v>0</v>
      </c>
      <c r="AU75" s="71">
        <f t="shared" ref="AU75:AU80" si="72">SUM(AD75:AG75)</f>
        <v>0</v>
      </c>
      <c r="AV75" s="72">
        <f t="shared" ref="AV75:AV80" si="73">SUM(AH75:AK75)</f>
        <v>0</v>
      </c>
    </row>
    <row r="76" spans="1:48" ht="20.100000000000001" customHeight="1" x14ac:dyDescent="0.25">
      <c r="A76" s="171"/>
      <c r="B76" s="158"/>
      <c r="C76" s="61" t="s">
        <v>37</v>
      </c>
      <c r="D76" s="62"/>
      <c r="E76" s="138" t="s">
        <v>38</v>
      </c>
      <c r="F76" s="64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6"/>
      <c r="AL76" s="67">
        <f t="shared" si="33"/>
        <v>0</v>
      </c>
      <c r="AM76" s="68">
        <f t="shared" si="64"/>
        <v>0</v>
      </c>
      <c r="AN76" s="69">
        <f t="shared" si="65"/>
        <v>0</v>
      </c>
      <c r="AO76" s="68">
        <f t="shared" si="66"/>
        <v>0</v>
      </c>
      <c r="AP76" s="69">
        <f t="shared" si="67"/>
        <v>0</v>
      </c>
      <c r="AQ76" s="68">
        <f t="shared" si="68"/>
        <v>0</v>
      </c>
      <c r="AR76" s="69">
        <f t="shared" si="69"/>
        <v>0</v>
      </c>
      <c r="AS76" s="70">
        <f t="shared" si="70"/>
        <v>0</v>
      </c>
      <c r="AT76" s="69">
        <f t="shared" si="71"/>
        <v>0</v>
      </c>
      <c r="AU76" s="71">
        <f t="shared" si="72"/>
        <v>0</v>
      </c>
      <c r="AV76" s="72">
        <f t="shared" si="73"/>
        <v>0</v>
      </c>
    </row>
    <row r="77" spans="1:48" ht="39.950000000000003" customHeight="1" thickBot="1" x14ac:dyDescent="0.3">
      <c r="A77" s="171"/>
      <c r="B77" s="159"/>
      <c r="C77" s="75" t="s">
        <v>37</v>
      </c>
      <c r="D77" s="76" t="s">
        <v>38</v>
      </c>
      <c r="E77" s="110"/>
      <c r="F77" s="78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80"/>
      <c r="AL77" s="81">
        <f t="shared" si="33"/>
        <v>0</v>
      </c>
      <c r="AM77" s="68">
        <f t="shared" si="64"/>
        <v>0</v>
      </c>
      <c r="AN77" s="69">
        <f t="shared" si="65"/>
        <v>0</v>
      </c>
      <c r="AO77" s="68">
        <f t="shared" si="66"/>
        <v>0</v>
      </c>
      <c r="AP77" s="69">
        <f t="shared" si="67"/>
        <v>0</v>
      </c>
      <c r="AQ77" s="68">
        <f t="shared" si="68"/>
        <v>0</v>
      </c>
      <c r="AR77" s="69">
        <f t="shared" si="69"/>
        <v>0</v>
      </c>
      <c r="AS77" s="70">
        <f t="shared" si="70"/>
        <v>0</v>
      </c>
      <c r="AT77" s="69">
        <f t="shared" si="71"/>
        <v>0</v>
      </c>
      <c r="AU77" s="71">
        <f t="shared" si="72"/>
        <v>0</v>
      </c>
      <c r="AV77" s="72">
        <f t="shared" si="73"/>
        <v>0</v>
      </c>
    </row>
    <row r="78" spans="1:48" ht="39.950000000000003" customHeight="1" thickTop="1" x14ac:dyDescent="0.25">
      <c r="A78" s="171"/>
      <c r="B78" s="153" t="s">
        <v>42</v>
      </c>
      <c r="C78" s="129" t="s">
        <v>47</v>
      </c>
      <c r="D78" s="130"/>
      <c r="E78" s="131"/>
      <c r="F78" s="132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>
        <v>39</v>
      </c>
      <c r="R78" s="133"/>
      <c r="S78" s="133"/>
      <c r="T78" s="133"/>
      <c r="U78" s="133">
        <v>11</v>
      </c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4">
        <v>5</v>
      </c>
      <c r="AL78" s="135">
        <f t="shared" si="33"/>
        <v>55</v>
      </c>
      <c r="AM78" s="68">
        <f t="shared" si="64"/>
        <v>39</v>
      </c>
      <c r="AN78" s="69">
        <f t="shared" si="65"/>
        <v>16</v>
      </c>
      <c r="AO78" s="68">
        <f t="shared" si="66"/>
        <v>0</v>
      </c>
      <c r="AP78" s="69">
        <f t="shared" si="67"/>
        <v>0</v>
      </c>
      <c r="AQ78" s="68">
        <f t="shared" si="68"/>
        <v>39</v>
      </c>
      <c r="AR78" s="69">
        <f t="shared" si="69"/>
        <v>11</v>
      </c>
      <c r="AS78" s="70">
        <f t="shared" si="70"/>
        <v>0</v>
      </c>
      <c r="AT78" s="69">
        <f t="shared" si="71"/>
        <v>0</v>
      </c>
      <c r="AU78" s="71">
        <f t="shared" si="72"/>
        <v>0</v>
      </c>
      <c r="AV78" s="72">
        <f t="shared" si="73"/>
        <v>5</v>
      </c>
    </row>
    <row r="79" spans="1:48" ht="39.950000000000003" customHeight="1" x14ac:dyDescent="0.25">
      <c r="A79" s="171"/>
      <c r="B79" s="158"/>
      <c r="C79" s="61" t="s">
        <v>37</v>
      </c>
      <c r="D79" s="62"/>
      <c r="E79" s="138" t="s">
        <v>38</v>
      </c>
      <c r="F79" s="64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6"/>
      <c r="AL79" s="67">
        <f t="shared" si="33"/>
        <v>0</v>
      </c>
      <c r="AM79" s="68">
        <f t="shared" si="64"/>
        <v>0</v>
      </c>
      <c r="AN79" s="69">
        <f t="shared" si="65"/>
        <v>0</v>
      </c>
      <c r="AO79" s="68">
        <f t="shared" si="66"/>
        <v>0</v>
      </c>
      <c r="AP79" s="69">
        <f t="shared" si="67"/>
        <v>0</v>
      </c>
      <c r="AQ79" s="68">
        <f t="shared" si="68"/>
        <v>0</v>
      </c>
      <c r="AR79" s="69">
        <f t="shared" si="69"/>
        <v>0</v>
      </c>
      <c r="AS79" s="70">
        <f t="shared" si="70"/>
        <v>0</v>
      </c>
      <c r="AT79" s="69">
        <f t="shared" si="71"/>
        <v>0</v>
      </c>
      <c r="AU79" s="71">
        <f t="shared" si="72"/>
        <v>0</v>
      </c>
      <c r="AV79" s="72">
        <f t="shared" si="73"/>
        <v>0</v>
      </c>
    </row>
    <row r="80" spans="1:48" ht="39.950000000000003" customHeight="1" thickBot="1" x14ac:dyDescent="0.3">
      <c r="A80" s="171"/>
      <c r="B80" s="159"/>
      <c r="C80" s="75" t="s">
        <v>37</v>
      </c>
      <c r="D80" s="76" t="s">
        <v>38</v>
      </c>
      <c r="E80" s="110"/>
      <c r="F80" s="78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80"/>
      <c r="AL80" s="81">
        <f t="shared" si="33"/>
        <v>0</v>
      </c>
      <c r="AM80" s="162">
        <f t="shared" si="64"/>
        <v>0</v>
      </c>
      <c r="AN80" s="163">
        <f t="shared" si="65"/>
        <v>0</v>
      </c>
      <c r="AO80" s="68">
        <f t="shared" si="66"/>
        <v>0</v>
      </c>
      <c r="AP80" s="69">
        <f t="shared" si="67"/>
        <v>0</v>
      </c>
      <c r="AQ80" s="68">
        <f t="shared" si="68"/>
        <v>0</v>
      </c>
      <c r="AR80" s="92">
        <f t="shared" si="69"/>
        <v>0</v>
      </c>
      <c r="AS80" s="70">
        <f t="shared" si="70"/>
        <v>0</v>
      </c>
      <c r="AT80" s="69">
        <f t="shared" si="71"/>
        <v>0</v>
      </c>
      <c r="AU80" s="71">
        <f t="shared" si="72"/>
        <v>0</v>
      </c>
      <c r="AV80" s="72">
        <f t="shared" si="73"/>
        <v>0</v>
      </c>
    </row>
    <row r="81" spans="1:48" ht="39.950000000000003" customHeight="1" thickTop="1" thickBot="1" x14ac:dyDescent="0.3">
      <c r="A81" s="172"/>
      <c r="B81" s="161"/>
      <c r="C81" s="129" t="s">
        <v>50</v>
      </c>
      <c r="D81" s="130"/>
      <c r="E81" s="131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>
        <f>SUM(AL75:AL80)</f>
        <v>59</v>
      </c>
      <c r="AM81" s="162"/>
      <c r="AN81" s="163"/>
      <c r="AO81" s="68"/>
      <c r="AP81" s="69"/>
      <c r="AQ81" s="68"/>
      <c r="AR81" s="163"/>
      <c r="AS81" s="70"/>
      <c r="AT81" s="69"/>
      <c r="AU81" s="71"/>
      <c r="AV81" s="72"/>
    </row>
    <row r="82" spans="1:48" ht="39.950000000000003" customHeight="1" thickTop="1" x14ac:dyDescent="0.25">
      <c r="A82" s="173" t="s">
        <v>54</v>
      </c>
      <c r="B82" s="153" t="s">
        <v>41</v>
      </c>
      <c r="C82" s="129" t="s">
        <v>47</v>
      </c>
      <c r="D82" s="130"/>
      <c r="E82" s="131"/>
      <c r="F82" s="132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>
        <v>147</v>
      </c>
      <c r="R82" s="133"/>
      <c r="S82" s="133"/>
      <c r="T82" s="133"/>
      <c r="U82" s="133">
        <v>11</v>
      </c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4"/>
      <c r="AL82" s="135">
        <f t="shared" si="33"/>
        <v>158</v>
      </c>
      <c r="AM82" s="68">
        <f t="shared" ref="AM82:AM87" si="74">SUM(F82:I82)+SUM(N82:Q82)+SUM(V82:Y82)+SUM(AD82:AG82)</f>
        <v>147</v>
      </c>
      <c r="AN82" s="69">
        <f t="shared" ref="AN82:AN87" si="75">SUM(J82:M82)+SUM(R82:U82)+SUM(Z82:AC82)+SUM(AH82:AK82)</f>
        <v>11</v>
      </c>
      <c r="AO82" s="68">
        <f t="shared" ref="AO82:AO87" si="76">SUM(F82:I82)</f>
        <v>0</v>
      </c>
      <c r="AP82" s="69">
        <f t="shared" ref="AP82:AP87" si="77">SUM(J82:M82)</f>
        <v>0</v>
      </c>
      <c r="AQ82" s="68">
        <f t="shared" ref="AQ82:AQ87" si="78">SUM(N82:Q82)</f>
        <v>147</v>
      </c>
      <c r="AR82" s="69">
        <f t="shared" ref="AR82:AR87" si="79">SUM(R82:U82)</f>
        <v>11</v>
      </c>
      <c r="AS82" s="70">
        <f t="shared" ref="AS82:AS87" si="80">SUM(V82:Y82)</f>
        <v>0</v>
      </c>
      <c r="AT82" s="69">
        <f t="shared" ref="AT82:AT87" si="81">SUM(Z82:AC82)</f>
        <v>0</v>
      </c>
      <c r="AU82" s="71">
        <f t="shared" ref="AU82:AU87" si="82">SUM(AD82:AG82)</f>
        <v>0</v>
      </c>
      <c r="AV82" s="72">
        <f t="shared" ref="AV82:AV87" si="83">SUM(AH82:AK82)</f>
        <v>0</v>
      </c>
    </row>
    <row r="83" spans="1:48" ht="39.950000000000003" customHeight="1" x14ac:dyDescent="0.25">
      <c r="A83" s="174"/>
      <c r="B83" s="158"/>
      <c r="C83" s="61" t="s">
        <v>37</v>
      </c>
      <c r="D83" s="62"/>
      <c r="E83" s="138" t="s">
        <v>38</v>
      </c>
      <c r="F83" s="64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6"/>
      <c r="AL83" s="67">
        <f t="shared" si="33"/>
        <v>0</v>
      </c>
      <c r="AM83" s="68">
        <f t="shared" si="74"/>
        <v>0</v>
      </c>
      <c r="AN83" s="69">
        <f t="shared" si="75"/>
        <v>0</v>
      </c>
      <c r="AO83" s="68">
        <f t="shared" si="76"/>
        <v>0</v>
      </c>
      <c r="AP83" s="69">
        <f t="shared" si="77"/>
        <v>0</v>
      </c>
      <c r="AQ83" s="68">
        <f t="shared" si="78"/>
        <v>0</v>
      </c>
      <c r="AR83" s="69">
        <f t="shared" si="79"/>
        <v>0</v>
      </c>
      <c r="AS83" s="70">
        <f t="shared" si="80"/>
        <v>0</v>
      </c>
      <c r="AT83" s="69">
        <f t="shared" si="81"/>
        <v>0</v>
      </c>
      <c r="AU83" s="71">
        <f t="shared" si="82"/>
        <v>0</v>
      </c>
      <c r="AV83" s="72">
        <f t="shared" si="83"/>
        <v>0</v>
      </c>
    </row>
    <row r="84" spans="1:48" ht="39.950000000000003" customHeight="1" thickBot="1" x14ac:dyDescent="0.3">
      <c r="A84" s="174"/>
      <c r="B84" s="159"/>
      <c r="C84" s="75" t="s">
        <v>37</v>
      </c>
      <c r="D84" s="76" t="s">
        <v>38</v>
      </c>
      <c r="E84" s="110"/>
      <c r="F84" s="78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80"/>
      <c r="AL84" s="81">
        <f t="shared" si="33"/>
        <v>0</v>
      </c>
      <c r="AM84" s="68">
        <f t="shared" si="74"/>
        <v>0</v>
      </c>
      <c r="AN84" s="69">
        <f t="shared" si="75"/>
        <v>0</v>
      </c>
      <c r="AO84" s="68">
        <f t="shared" si="76"/>
        <v>0</v>
      </c>
      <c r="AP84" s="69">
        <f t="shared" si="77"/>
        <v>0</v>
      </c>
      <c r="AQ84" s="68">
        <f t="shared" si="78"/>
        <v>0</v>
      </c>
      <c r="AR84" s="69">
        <f t="shared" si="79"/>
        <v>0</v>
      </c>
      <c r="AS84" s="70">
        <f t="shared" si="80"/>
        <v>0</v>
      </c>
      <c r="AT84" s="69">
        <f t="shared" si="81"/>
        <v>0</v>
      </c>
      <c r="AU84" s="71">
        <f t="shared" si="82"/>
        <v>0</v>
      </c>
      <c r="AV84" s="72">
        <f t="shared" si="83"/>
        <v>0</v>
      </c>
    </row>
    <row r="85" spans="1:48" ht="19.5" customHeight="1" thickTop="1" x14ac:dyDescent="0.25">
      <c r="A85" s="174"/>
      <c r="B85" s="153" t="s">
        <v>42</v>
      </c>
      <c r="C85" s="129" t="s">
        <v>47</v>
      </c>
      <c r="D85" s="130"/>
      <c r="E85" s="131"/>
      <c r="F85" s="132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>
        <v>975</v>
      </c>
      <c r="R85" s="133"/>
      <c r="S85" s="133"/>
      <c r="T85" s="133"/>
      <c r="U85" s="133">
        <v>334</v>
      </c>
      <c r="V85" s="133"/>
      <c r="W85" s="133"/>
      <c r="X85" s="133"/>
      <c r="Y85" s="133"/>
      <c r="Z85" s="133"/>
      <c r="AA85" s="133"/>
      <c r="AB85" s="133"/>
      <c r="AC85" s="133">
        <v>2</v>
      </c>
      <c r="AD85" s="133"/>
      <c r="AE85" s="133"/>
      <c r="AF85" s="133"/>
      <c r="AG85" s="133">
        <v>6</v>
      </c>
      <c r="AH85" s="133"/>
      <c r="AI85" s="133"/>
      <c r="AJ85" s="133"/>
      <c r="AK85" s="134">
        <v>143</v>
      </c>
      <c r="AL85" s="135">
        <f t="shared" si="33"/>
        <v>1460</v>
      </c>
      <c r="AM85" s="68">
        <f t="shared" si="74"/>
        <v>981</v>
      </c>
      <c r="AN85" s="69">
        <f t="shared" si="75"/>
        <v>479</v>
      </c>
      <c r="AO85" s="68">
        <f t="shared" si="76"/>
        <v>0</v>
      </c>
      <c r="AP85" s="69">
        <f t="shared" si="77"/>
        <v>0</v>
      </c>
      <c r="AQ85" s="68">
        <f t="shared" si="78"/>
        <v>975</v>
      </c>
      <c r="AR85" s="69">
        <f t="shared" si="79"/>
        <v>334</v>
      </c>
      <c r="AS85" s="70">
        <f t="shared" si="80"/>
        <v>0</v>
      </c>
      <c r="AT85" s="69">
        <f t="shared" si="81"/>
        <v>2</v>
      </c>
      <c r="AU85" s="71">
        <f t="shared" si="82"/>
        <v>6</v>
      </c>
      <c r="AV85" s="72">
        <f t="shared" si="83"/>
        <v>143</v>
      </c>
    </row>
    <row r="86" spans="1:48" ht="19.5" customHeight="1" x14ac:dyDescent="0.25">
      <c r="A86" s="174"/>
      <c r="B86" s="158"/>
      <c r="C86" s="61" t="s">
        <v>37</v>
      </c>
      <c r="D86" s="62"/>
      <c r="E86" s="138" t="s">
        <v>38</v>
      </c>
      <c r="F86" s="64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6"/>
      <c r="AL86" s="67">
        <f t="shared" si="33"/>
        <v>0</v>
      </c>
      <c r="AM86" s="68">
        <f t="shared" si="74"/>
        <v>0</v>
      </c>
      <c r="AN86" s="69">
        <f t="shared" si="75"/>
        <v>0</v>
      </c>
      <c r="AO86" s="68">
        <f t="shared" si="76"/>
        <v>0</v>
      </c>
      <c r="AP86" s="69">
        <f t="shared" si="77"/>
        <v>0</v>
      </c>
      <c r="AQ86" s="68">
        <f t="shared" si="78"/>
        <v>0</v>
      </c>
      <c r="AR86" s="69">
        <f t="shared" si="79"/>
        <v>0</v>
      </c>
      <c r="AS86" s="70">
        <f t="shared" si="80"/>
        <v>0</v>
      </c>
      <c r="AT86" s="69">
        <f t="shared" si="81"/>
        <v>0</v>
      </c>
      <c r="AU86" s="71">
        <f t="shared" si="82"/>
        <v>0</v>
      </c>
      <c r="AV86" s="72">
        <f t="shared" si="83"/>
        <v>0</v>
      </c>
    </row>
    <row r="87" spans="1:48" ht="19.5" customHeight="1" thickBot="1" x14ac:dyDescent="0.3">
      <c r="A87" s="174"/>
      <c r="B87" s="158"/>
      <c r="C87" s="175" t="s">
        <v>37</v>
      </c>
      <c r="D87" s="176" t="s">
        <v>38</v>
      </c>
      <c r="E87" s="177"/>
      <c r="F87" s="178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80"/>
      <c r="AL87" s="181">
        <f t="shared" si="33"/>
        <v>0</v>
      </c>
      <c r="AM87" s="162">
        <f t="shared" si="74"/>
        <v>0</v>
      </c>
      <c r="AN87" s="163">
        <f t="shared" si="75"/>
        <v>0</v>
      </c>
      <c r="AO87" s="68">
        <f t="shared" si="76"/>
        <v>0</v>
      </c>
      <c r="AP87" s="69">
        <f t="shared" si="77"/>
        <v>0</v>
      </c>
      <c r="AQ87" s="68">
        <f t="shared" si="78"/>
        <v>0</v>
      </c>
      <c r="AR87" s="92">
        <f t="shared" si="79"/>
        <v>0</v>
      </c>
      <c r="AS87" s="70">
        <f t="shared" si="80"/>
        <v>0</v>
      </c>
      <c r="AT87" s="69">
        <f t="shared" si="81"/>
        <v>0</v>
      </c>
      <c r="AU87" s="71">
        <f t="shared" si="82"/>
        <v>0</v>
      </c>
      <c r="AV87" s="72">
        <f t="shared" si="83"/>
        <v>0</v>
      </c>
    </row>
    <row r="88" spans="1:48" s="2" customFormat="1" ht="21.75" customHeight="1" thickTop="1" thickBot="1" x14ac:dyDescent="0.3">
      <c r="A88" s="174"/>
      <c r="B88" s="159"/>
      <c r="C88" s="182" t="s">
        <v>50</v>
      </c>
      <c r="D88" s="183"/>
      <c r="E88" s="184"/>
      <c r="F88" s="185">
        <f>F82+F85</f>
        <v>0</v>
      </c>
      <c r="G88" s="185">
        <f>G85+G82</f>
        <v>0</v>
      </c>
      <c r="H88" s="185">
        <f t="shared" ref="H88:AK88" si="84">H85+H82</f>
        <v>0</v>
      </c>
      <c r="I88" s="185">
        <f t="shared" si="84"/>
        <v>0</v>
      </c>
      <c r="J88" s="185">
        <f t="shared" si="84"/>
        <v>0</v>
      </c>
      <c r="K88" s="185">
        <f>K85+K82</f>
        <v>0</v>
      </c>
      <c r="L88" s="185">
        <f t="shared" si="84"/>
        <v>0</v>
      </c>
      <c r="M88" s="185">
        <f t="shared" si="84"/>
        <v>0</v>
      </c>
      <c r="N88" s="185">
        <f t="shared" si="84"/>
        <v>0</v>
      </c>
      <c r="O88" s="185">
        <f t="shared" si="84"/>
        <v>0</v>
      </c>
      <c r="P88" s="185">
        <f t="shared" si="84"/>
        <v>0</v>
      </c>
      <c r="Q88" s="185">
        <f t="shared" si="84"/>
        <v>1122</v>
      </c>
      <c r="R88" s="185">
        <f t="shared" si="84"/>
        <v>0</v>
      </c>
      <c r="S88" s="185">
        <f t="shared" si="84"/>
        <v>0</v>
      </c>
      <c r="T88" s="185">
        <f t="shared" si="84"/>
        <v>0</v>
      </c>
      <c r="U88" s="185">
        <f t="shared" si="84"/>
        <v>345</v>
      </c>
      <c r="V88" s="185">
        <f t="shared" si="84"/>
        <v>0</v>
      </c>
      <c r="W88" s="185">
        <f t="shared" si="84"/>
        <v>0</v>
      </c>
      <c r="X88" s="185">
        <f t="shared" si="84"/>
        <v>0</v>
      </c>
      <c r="Y88" s="185">
        <f t="shared" si="84"/>
        <v>0</v>
      </c>
      <c r="Z88" s="185">
        <f t="shared" si="84"/>
        <v>0</v>
      </c>
      <c r="AA88" s="185">
        <f t="shared" si="84"/>
        <v>0</v>
      </c>
      <c r="AB88" s="185">
        <f t="shared" si="84"/>
        <v>0</v>
      </c>
      <c r="AC88" s="185">
        <f t="shared" si="84"/>
        <v>2</v>
      </c>
      <c r="AD88" s="185">
        <f t="shared" si="84"/>
        <v>0</v>
      </c>
      <c r="AE88" s="185">
        <f t="shared" si="84"/>
        <v>0</v>
      </c>
      <c r="AF88" s="185">
        <f t="shared" si="84"/>
        <v>0</v>
      </c>
      <c r="AG88" s="185">
        <f t="shared" si="84"/>
        <v>6</v>
      </c>
      <c r="AH88" s="185">
        <f t="shared" si="84"/>
        <v>0</v>
      </c>
      <c r="AI88" s="185">
        <f t="shared" si="84"/>
        <v>0</v>
      </c>
      <c r="AJ88" s="185">
        <f t="shared" si="84"/>
        <v>0</v>
      </c>
      <c r="AK88" s="185">
        <f t="shared" si="84"/>
        <v>143</v>
      </c>
      <c r="AL88" s="186">
        <f t="shared" si="33"/>
        <v>1618</v>
      </c>
      <c r="AM88" s="187"/>
      <c r="AN88" s="115"/>
      <c r="AO88" s="164"/>
      <c r="AP88" s="99"/>
      <c r="AQ88" s="164"/>
      <c r="AR88" s="115"/>
      <c r="AS88" s="165"/>
      <c r="AT88" s="99"/>
      <c r="AU88" s="165"/>
      <c r="AV88" s="107"/>
    </row>
    <row r="89" spans="1:48" ht="20.100000000000001" customHeight="1" thickTop="1" x14ac:dyDescent="0.25">
      <c r="A89" s="188" t="s">
        <v>44</v>
      </c>
      <c r="B89" s="97"/>
      <c r="C89" s="101" t="s">
        <v>37</v>
      </c>
      <c r="D89" s="101"/>
      <c r="E89" s="189"/>
      <c r="F89" s="190">
        <f>F55+F56+F58+F59+F62+F63+F65+F66+F69+F70+F72+F73+F76+F77+F79+F80+F83+F84+F86+F87</f>
        <v>0</v>
      </c>
      <c r="G89" s="190">
        <f t="shared" ref="G89:AK89" si="85">G55+G56+G58+G59+G62+G63+G65+G66+G69+G70+G72+G73+G76+G77+G79+G80+G83+G84+G86+G87</f>
        <v>0</v>
      </c>
      <c r="H89" s="190">
        <f t="shared" si="85"/>
        <v>0</v>
      </c>
      <c r="I89" s="190">
        <f t="shared" si="85"/>
        <v>0</v>
      </c>
      <c r="J89" s="190">
        <f t="shared" si="85"/>
        <v>0</v>
      </c>
      <c r="K89" s="190">
        <f t="shared" si="85"/>
        <v>0</v>
      </c>
      <c r="L89" s="190">
        <f t="shared" si="85"/>
        <v>0</v>
      </c>
      <c r="M89" s="190">
        <f t="shared" si="85"/>
        <v>0</v>
      </c>
      <c r="N89" s="190">
        <f t="shared" si="85"/>
        <v>0</v>
      </c>
      <c r="O89" s="190">
        <f t="shared" si="85"/>
        <v>0</v>
      </c>
      <c r="P89" s="190">
        <f t="shared" si="85"/>
        <v>0</v>
      </c>
      <c r="Q89" s="190">
        <f t="shared" si="85"/>
        <v>0</v>
      </c>
      <c r="R89" s="190">
        <f t="shared" si="85"/>
        <v>0</v>
      </c>
      <c r="S89" s="190">
        <f t="shared" si="85"/>
        <v>0</v>
      </c>
      <c r="T89" s="190">
        <f t="shared" si="85"/>
        <v>0</v>
      </c>
      <c r="U89" s="190">
        <f t="shared" si="85"/>
        <v>0</v>
      </c>
      <c r="V89" s="190">
        <f t="shared" si="85"/>
        <v>0</v>
      </c>
      <c r="W89" s="190">
        <f t="shared" si="85"/>
        <v>0</v>
      </c>
      <c r="X89" s="190">
        <f t="shared" si="85"/>
        <v>0</v>
      </c>
      <c r="Y89" s="190">
        <f t="shared" si="85"/>
        <v>0</v>
      </c>
      <c r="Z89" s="190">
        <f t="shared" si="85"/>
        <v>0</v>
      </c>
      <c r="AA89" s="190">
        <f t="shared" si="85"/>
        <v>0</v>
      </c>
      <c r="AB89" s="190">
        <f t="shared" si="85"/>
        <v>0</v>
      </c>
      <c r="AC89" s="190">
        <f t="shared" si="85"/>
        <v>0</v>
      </c>
      <c r="AD89" s="190">
        <f t="shared" si="85"/>
        <v>0</v>
      </c>
      <c r="AE89" s="190">
        <f t="shared" si="85"/>
        <v>0</v>
      </c>
      <c r="AF89" s="190">
        <f t="shared" si="85"/>
        <v>0</v>
      </c>
      <c r="AG89" s="190">
        <f t="shared" si="85"/>
        <v>0</v>
      </c>
      <c r="AH89" s="190">
        <f t="shared" si="85"/>
        <v>0</v>
      </c>
      <c r="AI89" s="190">
        <f t="shared" si="85"/>
        <v>0</v>
      </c>
      <c r="AJ89" s="190">
        <f t="shared" si="85"/>
        <v>0</v>
      </c>
      <c r="AK89" s="190">
        <f t="shared" si="85"/>
        <v>0</v>
      </c>
      <c r="AL89" s="191">
        <f t="shared" si="33"/>
        <v>0</v>
      </c>
      <c r="AM89" s="54">
        <f t="shared" ref="AM89:AV89" si="86">AM69+AM70+AM72+AM73+AM76+AM77+AM79+AM80</f>
        <v>0</v>
      </c>
      <c r="AN89" s="55">
        <f t="shared" si="86"/>
        <v>0</v>
      </c>
      <c r="AO89" s="54">
        <f t="shared" si="86"/>
        <v>0</v>
      </c>
      <c r="AP89" s="55">
        <f t="shared" si="86"/>
        <v>0</v>
      </c>
      <c r="AQ89" s="54">
        <f t="shared" si="86"/>
        <v>0</v>
      </c>
      <c r="AR89" s="55">
        <f t="shared" si="86"/>
        <v>0</v>
      </c>
      <c r="AS89" s="54">
        <f t="shared" si="86"/>
        <v>0</v>
      </c>
      <c r="AT89" s="55">
        <f t="shared" si="86"/>
        <v>0</v>
      </c>
      <c r="AU89" s="192">
        <f t="shared" si="86"/>
        <v>0</v>
      </c>
      <c r="AV89" s="58">
        <f t="shared" si="86"/>
        <v>0</v>
      </c>
    </row>
    <row r="90" spans="1:48" ht="20.100000000000001" customHeight="1" thickBot="1" x14ac:dyDescent="0.3">
      <c r="A90" s="193"/>
      <c r="B90" s="97"/>
      <c r="C90" s="145" t="s">
        <v>47</v>
      </c>
      <c r="D90" s="146"/>
      <c r="E90" s="147"/>
      <c r="F90" s="148">
        <f>F54+F57+F61+F64+F68+F71+F75+F78+F82+F85</f>
        <v>0</v>
      </c>
      <c r="G90" s="148">
        <f t="shared" ref="G90:AK90" si="87">G54+G57+G61+G64+G68+G71+G75+G78+G82+G85</f>
        <v>0</v>
      </c>
      <c r="H90" s="148">
        <f t="shared" si="87"/>
        <v>0</v>
      </c>
      <c r="I90" s="148">
        <f t="shared" si="87"/>
        <v>0</v>
      </c>
      <c r="J90" s="148">
        <f t="shared" si="87"/>
        <v>0</v>
      </c>
      <c r="K90" s="148">
        <f t="shared" si="87"/>
        <v>0</v>
      </c>
      <c r="L90" s="148">
        <f t="shared" si="87"/>
        <v>0</v>
      </c>
      <c r="M90" s="148">
        <f t="shared" si="87"/>
        <v>0</v>
      </c>
      <c r="N90" s="148">
        <f t="shared" si="87"/>
        <v>0</v>
      </c>
      <c r="O90" s="148">
        <f t="shared" si="87"/>
        <v>0</v>
      </c>
      <c r="P90" s="148">
        <f t="shared" si="87"/>
        <v>0</v>
      </c>
      <c r="Q90" s="148">
        <f t="shared" si="87"/>
        <v>1855</v>
      </c>
      <c r="R90" s="148">
        <f t="shared" si="87"/>
        <v>0</v>
      </c>
      <c r="S90" s="148">
        <f t="shared" si="87"/>
        <v>0</v>
      </c>
      <c r="T90" s="148">
        <f t="shared" si="87"/>
        <v>0</v>
      </c>
      <c r="U90" s="148">
        <f t="shared" si="87"/>
        <v>563</v>
      </c>
      <c r="V90" s="148">
        <f t="shared" si="87"/>
        <v>0</v>
      </c>
      <c r="W90" s="148">
        <f t="shared" si="87"/>
        <v>0</v>
      </c>
      <c r="X90" s="148">
        <f t="shared" si="87"/>
        <v>0</v>
      </c>
      <c r="Y90" s="148">
        <f t="shared" si="87"/>
        <v>0</v>
      </c>
      <c r="Z90" s="148">
        <f t="shared" si="87"/>
        <v>0</v>
      </c>
      <c r="AA90" s="148">
        <f t="shared" si="87"/>
        <v>0</v>
      </c>
      <c r="AB90" s="148">
        <f t="shared" si="87"/>
        <v>0</v>
      </c>
      <c r="AC90" s="148">
        <f t="shared" si="87"/>
        <v>2</v>
      </c>
      <c r="AD90" s="148">
        <f t="shared" si="87"/>
        <v>0</v>
      </c>
      <c r="AE90" s="148">
        <f t="shared" si="87"/>
        <v>0</v>
      </c>
      <c r="AF90" s="148">
        <f t="shared" si="87"/>
        <v>0</v>
      </c>
      <c r="AG90" s="148">
        <f t="shared" si="87"/>
        <v>6</v>
      </c>
      <c r="AH90" s="148">
        <f t="shared" si="87"/>
        <v>0</v>
      </c>
      <c r="AI90" s="148">
        <f t="shared" si="87"/>
        <v>0</v>
      </c>
      <c r="AJ90" s="148">
        <f t="shared" si="87"/>
        <v>0</v>
      </c>
      <c r="AK90" s="148">
        <f t="shared" si="87"/>
        <v>267</v>
      </c>
      <c r="AL90" s="149">
        <f t="shared" si="33"/>
        <v>2693</v>
      </c>
      <c r="AM90" s="91">
        <f t="shared" ref="AM90:AV90" si="88">AM68+AM71+AM75+AM78</f>
        <v>175</v>
      </c>
      <c r="AN90" s="92">
        <f t="shared" si="88"/>
        <v>75</v>
      </c>
      <c r="AO90" s="91">
        <f t="shared" si="88"/>
        <v>0</v>
      </c>
      <c r="AP90" s="92">
        <f t="shared" si="88"/>
        <v>0</v>
      </c>
      <c r="AQ90" s="91">
        <f t="shared" si="88"/>
        <v>175</v>
      </c>
      <c r="AR90" s="92">
        <f t="shared" si="88"/>
        <v>50</v>
      </c>
      <c r="AS90" s="91">
        <f t="shared" si="88"/>
        <v>0</v>
      </c>
      <c r="AT90" s="92">
        <f t="shared" si="88"/>
        <v>0</v>
      </c>
      <c r="AU90" s="194">
        <f t="shared" si="88"/>
        <v>0</v>
      </c>
      <c r="AV90" s="95">
        <f t="shared" si="88"/>
        <v>25</v>
      </c>
    </row>
    <row r="91" spans="1:48" ht="20.100000000000001" customHeight="1" thickBot="1" x14ac:dyDescent="0.3">
      <c r="A91" s="8" t="s">
        <v>3</v>
      </c>
      <c r="B91" s="195" t="s">
        <v>55</v>
      </c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196"/>
      <c r="AG91" s="196"/>
      <c r="AH91" s="196"/>
      <c r="AI91" s="196"/>
      <c r="AJ91" s="196"/>
      <c r="AK91" s="197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1:48" ht="20.100000000000001" customHeight="1" thickBot="1" x14ac:dyDescent="0.3">
      <c r="A92" s="12" t="s">
        <v>5</v>
      </c>
      <c r="B92" s="13" t="s">
        <v>56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5"/>
    </row>
    <row r="93" spans="1:48" ht="20.100000000000001" customHeight="1" thickBot="1" x14ac:dyDescent="0.3">
      <c r="A93" s="17" t="s">
        <v>7</v>
      </c>
      <c r="B93" s="14" t="s">
        <v>57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5"/>
    </row>
    <row r="94" spans="1:48" ht="20.100000000000001" customHeight="1" x14ac:dyDescent="0.25">
      <c r="A94" s="18" t="s">
        <v>9</v>
      </c>
      <c r="B94" s="19" t="s">
        <v>10</v>
      </c>
      <c r="C94" s="20" t="s">
        <v>11</v>
      </c>
      <c r="D94" s="21" t="s">
        <v>12</v>
      </c>
      <c r="E94" s="22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5"/>
    </row>
    <row r="95" spans="1:48" ht="39.950000000000003" customHeight="1" thickBot="1" x14ac:dyDescent="0.3">
      <c r="A95" s="26"/>
      <c r="B95" s="27"/>
      <c r="C95" s="28"/>
      <c r="D95" s="29"/>
      <c r="E95" s="30"/>
      <c r="F95" s="31" t="s">
        <v>13</v>
      </c>
      <c r="G95" s="32"/>
      <c r="H95" s="32"/>
      <c r="I95" s="32"/>
      <c r="J95" s="32"/>
      <c r="K95" s="32"/>
      <c r="L95" s="32"/>
      <c r="M95" s="33"/>
      <c r="N95" s="34" t="s">
        <v>14</v>
      </c>
      <c r="O95" s="32"/>
      <c r="P95" s="32"/>
      <c r="Q95" s="32"/>
      <c r="R95" s="32"/>
      <c r="S95" s="32"/>
      <c r="T95" s="32"/>
      <c r="U95" s="33"/>
      <c r="V95" s="34" t="s">
        <v>15</v>
      </c>
      <c r="W95" s="32"/>
      <c r="X95" s="32"/>
      <c r="Y95" s="32"/>
      <c r="Z95" s="32"/>
      <c r="AA95" s="32"/>
      <c r="AB95" s="32"/>
      <c r="AC95" s="33"/>
      <c r="AD95" s="34" t="s">
        <v>16</v>
      </c>
      <c r="AE95" s="32"/>
      <c r="AF95" s="32"/>
      <c r="AG95" s="32"/>
      <c r="AH95" s="32"/>
      <c r="AI95" s="32"/>
      <c r="AJ95" s="32"/>
      <c r="AK95" s="35"/>
      <c r="AM95" s="36"/>
    </row>
    <row r="96" spans="1:48" ht="39.950000000000003" customHeight="1" thickBot="1" x14ac:dyDescent="0.3">
      <c r="A96" s="37"/>
      <c r="B96" s="27"/>
      <c r="C96" s="28"/>
      <c r="D96" s="38" t="s">
        <v>17</v>
      </c>
      <c r="E96" s="38" t="s">
        <v>18</v>
      </c>
      <c r="F96" s="27" t="s">
        <v>19</v>
      </c>
      <c r="G96" s="27"/>
      <c r="H96" s="27"/>
      <c r="I96" s="27"/>
      <c r="J96" s="27" t="s">
        <v>20</v>
      </c>
      <c r="K96" s="27"/>
      <c r="L96" s="27"/>
      <c r="M96" s="27"/>
      <c r="N96" s="27" t="s">
        <v>19</v>
      </c>
      <c r="O96" s="27"/>
      <c r="P96" s="27"/>
      <c r="Q96" s="27"/>
      <c r="R96" s="27" t="s">
        <v>20</v>
      </c>
      <c r="S96" s="27"/>
      <c r="T96" s="27"/>
      <c r="U96" s="27"/>
      <c r="V96" s="27" t="s">
        <v>19</v>
      </c>
      <c r="W96" s="27"/>
      <c r="X96" s="27"/>
      <c r="Y96" s="27"/>
      <c r="Z96" s="27" t="s">
        <v>20</v>
      </c>
      <c r="AA96" s="27"/>
      <c r="AB96" s="27"/>
      <c r="AC96" s="27"/>
      <c r="AD96" s="27" t="s">
        <v>19</v>
      </c>
      <c r="AE96" s="27"/>
      <c r="AF96" s="27"/>
      <c r="AG96" s="27"/>
      <c r="AH96" s="27" t="s">
        <v>20</v>
      </c>
      <c r="AI96" s="27"/>
      <c r="AJ96" s="27"/>
      <c r="AK96" s="34"/>
      <c r="AL96" s="39" t="s">
        <v>21</v>
      </c>
      <c r="AM96" s="40" t="s">
        <v>22</v>
      </c>
      <c r="AN96" s="41"/>
      <c r="AO96" s="40" t="s">
        <v>23</v>
      </c>
      <c r="AP96" s="41"/>
      <c r="AQ96" s="40" t="s">
        <v>24</v>
      </c>
      <c r="AR96" s="41"/>
      <c r="AS96" s="40" t="s">
        <v>25</v>
      </c>
      <c r="AT96" s="41"/>
      <c r="AU96" s="40" t="s">
        <v>26</v>
      </c>
      <c r="AV96" s="41"/>
    </row>
    <row r="97" spans="1:48" ht="39.950000000000003" customHeight="1" thickBot="1" x14ac:dyDescent="0.3">
      <c r="A97" s="37"/>
      <c r="B97" s="27"/>
      <c r="C97" s="28"/>
      <c r="D97" s="38"/>
      <c r="E97" s="38"/>
      <c r="F97" s="42" t="s">
        <v>27</v>
      </c>
      <c r="G97" s="42" t="s">
        <v>28</v>
      </c>
      <c r="H97" s="42" t="s">
        <v>29</v>
      </c>
      <c r="I97" s="42" t="s">
        <v>30</v>
      </c>
      <c r="J97" s="42" t="s">
        <v>27</v>
      </c>
      <c r="K97" s="42" t="s">
        <v>28</v>
      </c>
      <c r="L97" s="42" t="s">
        <v>29</v>
      </c>
      <c r="M97" s="42" t="s">
        <v>30</v>
      </c>
      <c r="N97" s="42" t="s">
        <v>27</v>
      </c>
      <c r="O97" s="42" t="s">
        <v>28</v>
      </c>
      <c r="P97" s="42" t="s">
        <v>29</v>
      </c>
      <c r="Q97" s="42" t="s">
        <v>30</v>
      </c>
      <c r="R97" s="42" t="s">
        <v>27</v>
      </c>
      <c r="S97" s="42" t="s">
        <v>28</v>
      </c>
      <c r="T97" s="42" t="s">
        <v>29</v>
      </c>
      <c r="U97" s="42" t="s">
        <v>30</v>
      </c>
      <c r="V97" s="42" t="s">
        <v>27</v>
      </c>
      <c r="W97" s="42" t="s">
        <v>28</v>
      </c>
      <c r="X97" s="42" t="s">
        <v>29</v>
      </c>
      <c r="Y97" s="42" t="s">
        <v>30</v>
      </c>
      <c r="Z97" s="42" t="s">
        <v>27</v>
      </c>
      <c r="AA97" s="42" t="s">
        <v>28</v>
      </c>
      <c r="AB97" s="42" t="s">
        <v>29</v>
      </c>
      <c r="AC97" s="42" t="s">
        <v>30</v>
      </c>
      <c r="AD97" s="42" t="s">
        <v>27</v>
      </c>
      <c r="AE97" s="42" t="s">
        <v>28</v>
      </c>
      <c r="AF97" s="42" t="s">
        <v>29</v>
      </c>
      <c r="AG97" s="42" t="s">
        <v>30</v>
      </c>
      <c r="AH97" s="42" t="s">
        <v>27</v>
      </c>
      <c r="AI97" s="42" t="s">
        <v>28</v>
      </c>
      <c r="AJ97" s="42" t="s">
        <v>29</v>
      </c>
      <c r="AK97" s="43" t="s">
        <v>30</v>
      </c>
      <c r="AL97" s="44"/>
      <c r="AM97" s="45" t="s">
        <v>31</v>
      </c>
      <c r="AN97" s="45" t="s">
        <v>32</v>
      </c>
      <c r="AO97" s="45" t="s">
        <v>31</v>
      </c>
      <c r="AP97" s="45" t="s">
        <v>32</v>
      </c>
      <c r="AQ97" s="45" t="s">
        <v>31</v>
      </c>
      <c r="AR97" s="45" t="s">
        <v>32</v>
      </c>
      <c r="AS97" s="45" t="s">
        <v>31</v>
      </c>
      <c r="AT97" s="45" t="s">
        <v>32</v>
      </c>
      <c r="AU97" s="45" t="s">
        <v>31</v>
      </c>
      <c r="AV97" s="45" t="s">
        <v>32</v>
      </c>
    </row>
    <row r="98" spans="1:48" ht="39.950000000000003" customHeight="1" thickTop="1" thickBot="1" x14ac:dyDescent="0.3">
      <c r="A98" s="198" t="s">
        <v>58</v>
      </c>
      <c r="B98" s="47" t="s">
        <v>34</v>
      </c>
      <c r="C98" s="82" t="s">
        <v>35</v>
      </c>
      <c r="D98" s="83"/>
      <c r="E98" s="83"/>
      <c r="F98" s="50"/>
      <c r="G98" s="51"/>
      <c r="H98" s="51"/>
      <c r="I98" s="51">
        <v>13</v>
      </c>
      <c r="J98" s="51"/>
      <c r="K98" s="51"/>
      <c r="L98" s="51"/>
      <c r="M98" s="51">
        <v>4</v>
      </c>
      <c r="N98" s="51"/>
      <c r="O98" s="51"/>
      <c r="P98" s="51"/>
      <c r="Q98" s="51">
        <v>205</v>
      </c>
      <c r="R98" s="51"/>
      <c r="S98" s="51"/>
      <c r="T98" s="51"/>
      <c r="U98" s="51">
        <v>29</v>
      </c>
      <c r="V98" s="51"/>
      <c r="W98" s="51"/>
      <c r="X98" s="51"/>
      <c r="Y98" s="51">
        <v>4</v>
      </c>
      <c r="Z98" s="51"/>
      <c r="AA98" s="51"/>
      <c r="AB98" s="51"/>
      <c r="AC98" s="51"/>
      <c r="AD98" s="51"/>
      <c r="AE98" s="51"/>
      <c r="AF98" s="51"/>
      <c r="AG98" s="51">
        <v>2</v>
      </c>
      <c r="AH98" s="51"/>
      <c r="AI98" s="51"/>
      <c r="AJ98" s="51"/>
      <c r="AK98" s="51"/>
      <c r="AL98" s="53">
        <f t="shared" ref="AL98" si="89">SUM(F98:AK98)</f>
        <v>257</v>
      </c>
      <c r="AM98" s="54">
        <f>SUM(F98:I98)+SUM(N98:Q98)+SUM(V98:Y98)+SUM(AD98:AG98)</f>
        <v>224</v>
      </c>
      <c r="AN98" s="55">
        <f>SUM(J98:M98)+SUM(R98:U98)+SUM(Z98:AC98)+SUM(AH98:AK98)</f>
        <v>33</v>
      </c>
      <c r="AO98" s="54">
        <f>SUM(F98:I98)</f>
        <v>13</v>
      </c>
      <c r="AP98" s="55">
        <f>SUM(J98:M98)</f>
        <v>4</v>
      </c>
      <c r="AQ98" s="54">
        <f>SUM(N98:Q98)</f>
        <v>205</v>
      </c>
      <c r="AR98" s="55">
        <f t="shared" ref="AR98:AR109" si="90">SUM(R98:U98)</f>
        <v>29</v>
      </c>
      <c r="AS98" s="56">
        <f>SUM(V98:Y98)</f>
        <v>4</v>
      </c>
      <c r="AT98" s="55">
        <f>SUM(Z98:AC98)</f>
        <v>0</v>
      </c>
      <c r="AU98" s="57">
        <f>SUM(AD98:AG98)</f>
        <v>2</v>
      </c>
      <c r="AV98" s="58">
        <f>SUM(AH98:AK98)</f>
        <v>0</v>
      </c>
    </row>
    <row r="99" spans="1:48" ht="39.950000000000003" customHeight="1" x14ac:dyDescent="0.25">
      <c r="A99" s="73" t="s">
        <v>59</v>
      </c>
      <c r="B99" s="84"/>
      <c r="C99" s="61" t="s">
        <v>37</v>
      </c>
      <c r="D99" s="62"/>
      <c r="E99" s="138" t="s">
        <v>38</v>
      </c>
      <c r="F99" s="64"/>
      <c r="G99" s="65"/>
      <c r="H99" s="65"/>
      <c r="I99" s="65">
        <v>9</v>
      </c>
      <c r="J99" s="65"/>
      <c r="K99" s="65"/>
      <c r="L99" s="65"/>
      <c r="M99" s="65">
        <v>3</v>
      </c>
      <c r="N99" s="65"/>
      <c r="O99" s="65"/>
      <c r="P99" s="65"/>
      <c r="Q99" s="65">
        <v>92</v>
      </c>
      <c r="R99" s="65"/>
      <c r="S99" s="65"/>
      <c r="T99" s="65"/>
      <c r="U99" s="65">
        <v>13</v>
      </c>
      <c r="V99" s="65"/>
      <c r="W99" s="65"/>
      <c r="X99" s="65"/>
      <c r="Y99" s="65">
        <v>2</v>
      </c>
      <c r="Z99" s="65"/>
      <c r="AA99" s="65"/>
      <c r="AB99" s="65"/>
      <c r="AC99" s="65"/>
      <c r="AD99" s="65"/>
      <c r="AE99" s="65"/>
      <c r="AF99" s="65"/>
      <c r="AG99" s="65">
        <v>1</v>
      </c>
      <c r="AH99" s="65"/>
      <c r="AI99" s="65"/>
      <c r="AJ99" s="65"/>
      <c r="AK99" s="66"/>
      <c r="AL99" s="67">
        <f t="shared" ref="AL99:AL110" si="91">SUM(F99:AK99)</f>
        <v>120</v>
      </c>
      <c r="AM99" s="68">
        <f t="shared" ref="AM99:AM109" si="92">SUM(F99:I99)+SUM(N99:Q99)+SUM(V99:Y99)+SUM(AD99:AG99)</f>
        <v>104</v>
      </c>
      <c r="AN99" s="69">
        <f t="shared" ref="AN99:AN109" si="93">SUM(J99:M99)+SUM(R99:U99)+SUM(Z99:AC99)+SUM(AH99:AK99)</f>
        <v>16</v>
      </c>
      <c r="AO99" s="68">
        <f t="shared" ref="AO99:AO109" si="94">SUM(F99:I99)</f>
        <v>9</v>
      </c>
      <c r="AP99" s="69">
        <f t="shared" ref="AP99:AP109" si="95">SUM(J99:M99)</f>
        <v>3</v>
      </c>
      <c r="AQ99" s="68">
        <f t="shared" ref="AQ99:AQ109" si="96">SUM(N99:Q99)</f>
        <v>92</v>
      </c>
      <c r="AR99" s="69">
        <f t="shared" si="90"/>
        <v>13</v>
      </c>
      <c r="AS99" s="70">
        <f t="shared" ref="AS99:AS109" si="97">SUM(V99:Y99)</f>
        <v>2</v>
      </c>
      <c r="AT99" s="69">
        <f t="shared" ref="AT99:AT109" si="98">SUM(Z99:AC99)</f>
        <v>0</v>
      </c>
      <c r="AU99" s="71">
        <f t="shared" ref="AU99:AU109" si="99">SUM(AD99:AG99)</f>
        <v>1</v>
      </c>
      <c r="AV99" s="72">
        <f t="shared" ref="AV99:AV109" si="100">SUM(AH99:AK99)</f>
        <v>0</v>
      </c>
    </row>
    <row r="100" spans="1:48" ht="39.950000000000003" customHeight="1" thickBot="1" x14ac:dyDescent="0.3">
      <c r="A100" s="73" t="s">
        <v>60</v>
      </c>
      <c r="B100" s="90"/>
      <c r="C100" s="75" t="s">
        <v>37</v>
      </c>
      <c r="D100" s="76" t="s">
        <v>38</v>
      </c>
      <c r="E100" s="110"/>
      <c r="F100" s="78"/>
      <c r="G100" s="79"/>
      <c r="H100" s="79"/>
      <c r="I100" s="79"/>
      <c r="J100" s="79"/>
      <c r="K100" s="79"/>
      <c r="L100" s="79"/>
      <c r="M100" s="79">
        <v>2</v>
      </c>
      <c r="N100" s="79"/>
      <c r="O100" s="79"/>
      <c r="P100" s="79"/>
      <c r="Q100" s="79">
        <v>2</v>
      </c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80"/>
      <c r="AL100" s="81">
        <f t="shared" si="91"/>
        <v>4</v>
      </c>
      <c r="AM100" s="68">
        <f t="shared" si="92"/>
        <v>2</v>
      </c>
      <c r="AN100" s="69">
        <f t="shared" si="93"/>
        <v>2</v>
      </c>
      <c r="AO100" s="68">
        <f t="shared" si="94"/>
        <v>0</v>
      </c>
      <c r="AP100" s="69">
        <f t="shared" si="95"/>
        <v>2</v>
      </c>
      <c r="AQ100" s="68">
        <f t="shared" si="96"/>
        <v>2</v>
      </c>
      <c r="AR100" s="69">
        <f t="shared" si="90"/>
        <v>0</v>
      </c>
      <c r="AS100" s="70">
        <f t="shared" si="97"/>
        <v>0</v>
      </c>
      <c r="AT100" s="69">
        <f t="shared" si="98"/>
        <v>0</v>
      </c>
      <c r="AU100" s="71">
        <f t="shared" si="99"/>
        <v>0</v>
      </c>
      <c r="AV100" s="72">
        <f t="shared" si="100"/>
        <v>0</v>
      </c>
    </row>
    <row r="101" spans="1:48" ht="39.950000000000003" customHeight="1" thickTop="1" thickBot="1" x14ac:dyDescent="0.3">
      <c r="A101" s="73" t="s">
        <v>61</v>
      </c>
      <c r="B101" s="47" t="s">
        <v>41</v>
      </c>
      <c r="C101" s="82" t="s">
        <v>35</v>
      </c>
      <c r="D101" s="83"/>
      <c r="E101" s="83"/>
      <c r="F101" s="50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>
        <v>21</v>
      </c>
      <c r="R101" s="51"/>
      <c r="S101" s="51"/>
      <c r="T101" s="51"/>
      <c r="U101" s="51">
        <v>4</v>
      </c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>
        <v>1</v>
      </c>
      <c r="AH101" s="51"/>
      <c r="AI101" s="51"/>
      <c r="AJ101" s="51"/>
      <c r="AK101" s="51"/>
      <c r="AL101" s="53">
        <f t="shared" si="91"/>
        <v>26</v>
      </c>
      <c r="AM101" s="68">
        <f t="shared" si="92"/>
        <v>22</v>
      </c>
      <c r="AN101" s="69">
        <f t="shared" si="93"/>
        <v>4</v>
      </c>
      <c r="AO101" s="68">
        <f t="shared" si="94"/>
        <v>0</v>
      </c>
      <c r="AP101" s="69">
        <f t="shared" si="95"/>
        <v>0</v>
      </c>
      <c r="AQ101" s="68">
        <f t="shared" si="96"/>
        <v>21</v>
      </c>
      <c r="AR101" s="69">
        <f t="shared" si="90"/>
        <v>4</v>
      </c>
      <c r="AS101" s="70">
        <f t="shared" si="97"/>
        <v>0</v>
      </c>
      <c r="AT101" s="69">
        <f t="shared" si="98"/>
        <v>0</v>
      </c>
      <c r="AU101" s="71">
        <f t="shared" si="99"/>
        <v>1</v>
      </c>
      <c r="AV101" s="72">
        <f t="shared" si="100"/>
        <v>0</v>
      </c>
    </row>
    <row r="102" spans="1:48" ht="39.950000000000003" customHeight="1" x14ac:dyDescent="0.25">
      <c r="A102" s="73"/>
      <c r="B102" s="84"/>
      <c r="C102" s="61" t="s">
        <v>37</v>
      </c>
      <c r="D102" s="62"/>
      <c r="E102" s="138" t="s">
        <v>38</v>
      </c>
      <c r="F102" s="64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>
        <v>9</v>
      </c>
      <c r="R102" s="65"/>
      <c r="S102" s="65"/>
      <c r="T102" s="65"/>
      <c r="U102" s="65">
        <v>2</v>
      </c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>
        <v>1</v>
      </c>
      <c r="AH102" s="65"/>
      <c r="AI102" s="65"/>
      <c r="AJ102" s="65"/>
      <c r="AK102" s="66"/>
      <c r="AL102" s="67">
        <f t="shared" si="91"/>
        <v>12</v>
      </c>
      <c r="AM102" s="68">
        <f t="shared" si="92"/>
        <v>10</v>
      </c>
      <c r="AN102" s="69">
        <f t="shared" si="93"/>
        <v>2</v>
      </c>
      <c r="AO102" s="68">
        <f t="shared" si="94"/>
        <v>0</v>
      </c>
      <c r="AP102" s="69">
        <f t="shared" si="95"/>
        <v>0</v>
      </c>
      <c r="AQ102" s="68">
        <f t="shared" si="96"/>
        <v>9</v>
      </c>
      <c r="AR102" s="69">
        <f t="shared" si="90"/>
        <v>2</v>
      </c>
      <c r="AS102" s="70">
        <f t="shared" si="97"/>
        <v>0</v>
      </c>
      <c r="AT102" s="69">
        <f t="shared" si="98"/>
        <v>0</v>
      </c>
      <c r="AU102" s="71">
        <f t="shared" si="99"/>
        <v>1</v>
      </c>
      <c r="AV102" s="72">
        <f t="shared" si="100"/>
        <v>0</v>
      </c>
    </row>
    <row r="103" spans="1:48" ht="39.950000000000003" customHeight="1" thickBot="1" x14ac:dyDescent="0.3">
      <c r="A103" s="89"/>
      <c r="B103" s="90"/>
      <c r="C103" s="75" t="s">
        <v>37</v>
      </c>
      <c r="D103" s="76" t="s">
        <v>38</v>
      </c>
      <c r="E103" s="110"/>
      <c r="F103" s="78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>
        <v>1</v>
      </c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80"/>
      <c r="AL103" s="81">
        <f t="shared" si="91"/>
        <v>1</v>
      </c>
      <c r="AM103" s="68">
        <f t="shared" si="92"/>
        <v>1</v>
      </c>
      <c r="AN103" s="69">
        <f t="shared" si="93"/>
        <v>0</v>
      </c>
      <c r="AO103" s="68">
        <f t="shared" si="94"/>
        <v>0</v>
      </c>
      <c r="AP103" s="69">
        <f t="shared" si="95"/>
        <v>0</v>
      </c>
      <c r="AQ103" s="68">
        <f t="shared" si="96"/>
        <v>1</v>
      </c>
      <c r="AR103" s="69">
        <f t="shared" si="90"/>
        <v>0</v>
      </c>
      <c r="AS103" s="70">
        <f t="shared" si="97"/>
        <v>0</v>
      </c>
      <c r="AT103" s="69">
        <f t="shared" si="98"/>
        <v>0</v>
      </c>
      <c r="AU103" s="71">
        <f t="shared" si="99"/>
        <v>0</v>
      </c>
      <c r="AV103" s="72">
        <f t="shared" si="100"/>
        <v>0</v>
      </c>
    </row>
    <row r="104" spans="1:48" ht="19.5" customHeight="1" thickTop="1" thickBot="1" x14ac:dyDescent="0.3">
      <c r="A104" s="89"/>
      <c r="B104" s="47" t="s">
        <v>42</v>
      </c>
      <c r="C104" s="82" t="s">
        <v>35</v>
      </c>
      <c r="D104" s="83"/>
      <c r="E104" s="83"/>
      <c r="F104" s="50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>
        <v>5</v>
      </c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3">
        <f t="shared" si="91"/>
        <v>5</v>
      </c>
      <c r="AM104" s="68">
        <f t="shared" si="92"/>
        <v>5</v>
      </c>
      <c r="AN104" s="69">
        <f t="shared" si="93"/>
        <v>0</v>
      </c>
      <c r="AO104" s="68">
        <f t="shared" si="94"/>
        <v>0</v>
      </c>
      <c r="AP104" s="69">
        <f t="shared" si="95"/>
        <v>0</v>
      </c>
      <c r="AQ104" s="68">
        <f t="shared" si="96"/>
        <v>5</v>
      </c>
      <c r="AR104" s="69">
        <f t="shared" si="90"/>
        <v>0</v>
      </c>
      <c r="AS104" s="70">
        <f t="shared" si="97"/>
        <v>0</v>
      </c>
      <c r="AT104" s="69">
        <f t="shared" si="98"/>
        <v>0</v>
      </c>
      <c r="AU104" s="71">
        <f t="shared" si="99"/>
        <v>0</v>
      </c>
      <c r="AV104" s="72">
        <f t="shared" si="100"/>
        <v>0</v>
      </c>
    </row>
    <row r="105" spans="1:48" ht="19.5" customHeight="1" x14ac:dyDescent="0.25">
      <c r="A105" s="89"/>
      <c r="B105" s="84"/>
      <c r="C105" s="61" t="s">
        <v>37</v>
      </c>
      <c r="D105" s="62"/>
      <c r="E105" s="138" t="s">
        <v>38</v>
      </c>
      <c r="F105" s="64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>
        <v>3</v>
      </c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6"/>
      <c r="AL105" s="67">
        <f t="shared" si="91"/>
        <v>3</v>
      </c>
      <c r="AM105" s="68">
        <f t="shared" si="92"/>
        <v>3</v>
      </c>
      <c r="AN105" s="69">
        <f t="shared" si="93"/>
        <v>0</v>
      </c>
      <c r="AO105" s="68">
        <f t="shared" si="94"/>
        <v>0</v>
      </c>
      <c r="AP105" s="69">
        <f t="shared" si="95"/>
        <v>0</v>
      </c>
      <c r="AQ105" s="68">
        <f t="shared" si="96"/>
        <v>3</v>
      </c>
      <c r="AR105" s="69">
        <f t="shared" si="90"/>
        <v>0</v>
      </c>
      <c r="AS105" s="70">
        <f t="shared" si="97"/>
        <v>0</v>
      </c>
      <c r="AT105" s="69">
        <f t="shared" si="98"/>
        <v>0</v>
      </c>
      <c r="AU105" s="71">
        <f t="shared" si="99"/>
        <v>0</v>
      </c>
      <c r="AV105" s="72">
        <f t="shared" si="100"/>
        <v>0</v>
      </c>
    </row>
    <row r="106" spans="1:48" ht="19.5" customHeight="1" thickBot="1" x14ac:dyDescent="0.3">
      <c r="A106" s="89"/>
      <c r="B106" s="90"/>
      <c r="C106" s="75" t="s">
        <v>37</v>
      </c>
      <c r="D106" s="76" t="s">
        <v>38</v>
      </c>
      <c r="E106" s="110"/>
      <c r="F106" s="78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80"/>
      <c r="AL106" s="81">
        <f t="shared" si="91"/>
        <v>0</v>
      </c>
      <c r="AM106" s="68">
        <f t="shared" si="92"/>
        <v>0</v>
      </c>
      <c r="AN106" s="69">
        <f t="shared" si="93"/>
        <v>0</v>
      </c>
      <c r="AO106" s="68">
        <f t="shared" si="94"/>
        <v>0</v>
      </c>
      <c r="AP106" s="69">
        <f t="shared" si="95"/>
        <v>0</v>
      </c>
      <c r="AQ106" s="68">
        <f t="shared" si="96"/>
        <v>0</v>
      </c>
      <c r="AR106" s="69">
        <f t="shared" si="90"/>
        <v>0</v>
      </c>
      <c r="AS106" s="70">
        <f t="shared" si="97"/>
        <v>0</v>
      </c>
      <c r="AT106" s="69">
        <f t="shared" si="98"/>
        <v>0</v>
      </c>
      <c r="AU106" s="71">
        <f t="shared" si="99"/>
        <v>0</v>
      </c>
      <c r="AV106" s="72">
        <f t="shared" si="100"/>
        <v>0</v>
      </c>
    </row>
    <row r="107" spans="1:48" ht="19.5" customHeight="1" thickTop="1" thickBot="1" x14ac:dyDescent="0.3">
      <c r="A107" s="89"/>
      <c r="B107" s="47" t="s">
        <v>43</v>
      </c>
      <c r="C107" s="82" t="s">
        <v>35</v>
      </c>
      <c r="D107" s="83"/>
      <c r="E107" s="83"/>
      <c r="F107" s="50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3">
        <f t="shared" si="91"/>
        <v>0</v>
      </c>
      <c r="AM107" s="68">
        <f t="shared" si="92"/>
        <v>0</v>
      </c>
      <c r="AN107" s="69">
        <f t="shared" si="93"/>
        <v>0</v>
      </c>
      <c r="AO107" s="68">
        <f t="shared" si="94"/>
        <v>0</v>
      </c>
      <c r="AP107" s="69">
        <f t="shared" si="95"/>
        <v>0</v>
      </c>
      <c r="AQ107" s="68">
        <f t="shared" si="96"/>
        <v>0</v>
      </c>
      <c r="AR107" s="69">
        <f t="shared" si="90"/>
        <v>0</v>
      </c>
      <c r="AS107" s="70">
        <f t="shared" si="97"/>
        <v>0</v>
      </c>
      <c r="AT107" s="69">
        <f t="shared" si="98"/>
        <v>0</v>
      </c>
      <c r="AU107" s="71">
        <f t="shared" si="99"/>
        <v>0</v>
      </c>
      <c r="AV107" s="72">
        <f t="shared" si="100"/>
        <v>0</v>
      </c>
    </row>
    <row r="108" spans="1:48" s="2" customFormat="1" ht="21.75" customHeight="1" x14ac:dyDescent="0.25">
      <c r="A108" s="89"/>
      <c r="B108" s="84"/>
      <c r="C108" s="61" t="s">
        <v>37</v>
      </c>
      <c r="D108" s="62"/>
      <c r="E108" s="138" t="s">
        <v>38</v>
      </c>
      <c r="F108" s="64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7">
        <f t="shared" si="91"/>
        <v>0</v>
      </c>
      <c r="AM108" s="68">
        <f t="shared" si="92"/>
        <v>0</v>
      </c>
      <c r="AN108" s="69">
        <f t="shared" si="93"/>
        <v>0</v>
      </c>
      <c r="AO108" s="68">
        <f t="shared" si="94"/>
        <v>0</v>
      </c>
      <c r="AP108" s="69">
        <f t="shared" si="95"/>
        <v>0</v>
      </c>
      <c r="AQ108" s="68">
        <f t="shared" si="96"/>
        <v>0</v>
      </c>
      <c r="AR108" s="69">
        <f t="shared" si="90"/>
        <v>0</v>
      </c>
      <c r="AS108" s="70">
        <f t="shared" si="97"/>
        <v>0</v>
      </c>
      <c r="AT108" s="69">
        <f t="shared" si="98"/>
        <v>0</v>
      </c>
      <c r="AU108" s="71">
        <f t="shared" si="99"/>
        <v>0</v>
      </c>
      <c r="AV108" s="72">
        <f t="shared" si="100"/>
        <v>0</v>
      </c>
    </row>
    <row r="109" spans="1:48" ht="20.100000000000001" customHeight="1" thickBot="1" x14ac:dyDescent="0.3">
      <c r="A109" s="89"/>
      <c r="B109" s="90"/>
      <c r="C109" s="75" t="s">
        <v>37</v>
      </c>
      <c r="D109" s="76" t="s">
        <v>38</v>
      </c>
      <c r="E109" s="110"/>
      <c r="F109" s="78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81">
        <f t="shared" si="91"/>
        <v>0</v>
      </c>
      <c r="AM109" s="91">
        <f t="shared" si="92"/>
        <v>0</v>
      </c>
      <c r="AN109" s="92">
        <f t="shared" si="93"/>
        <v>0</v>
      </c>
      <c r="AO109" s="91">
        <f t="shared" si="94"/>
        <v>0</v>
      </c>
      <c r="AP109" s="92">
        <f t="shared" si="95"/>
        <v>0</v>
      </c>
      <c r="AQ109" s="91">
        <f t="shared" si="96"/>
        <v>0</v>
      </c>
      <c r="AR109" s="92">
        <f t="shared" si="90"/>
        <v>0</v>
      </c>
      <c r="AS109" s="93">
        <f t="shared" si="97"/>
        <v>0</v>
      </c>
      <c r="AT109" s="92">
        <f t="shared" si="98"/>
        <v>0</v>
      </c>
      <c r="AU109" s="94">
        <f t="shared" si="99"/>
        <v>0</v>
      </c>
      <c r="AV109" s="95">
        <f t="shared" si="100"/>
        <v>0</v>
      </c>
    </row>
    <row r="110" spans="1:48" ht="20.100000000000001" customHeight="1" thickTop="1" thickBot="1" x14ac:dyDescent="0.3">
      <c r="A110" s="96" t="s">
        <v>44</v>
      </c>
      <c r="B110" s="97"/>
      <c r="C110" s="82" t="s">
        <v>35</v>
      </c>
      <c r="D110" s="83"/>
      <c r="E110" s="83"/>
      <c r="F110" s="50">
        <f>F107+F104+F101+F98</f>
        <v>0</v>
      </c>
      <c r="G110" s="51">
        <f t="shared" ref="G110:AK110" si="101">G107+G104+G101+G98</f>
        <v>0</v>
      </c>
      <c r="H110" s="51">
        <f t="shared" si="101"/>
        <v>0</v>
      </c>
      <c r="I110" s="51">
        <f t="shared" si="101"/>
        <v>13</v>
      </c>
      <c r="J110" s="51">
        <f t="shared" si="101"/>
        <v>0</v>
      </c>
      <c r="K110" s="51">
        <f t="shared" si="101"/>
        <v>0</v>
      </c>
      <c r="L110" s="51">
        <f t="shared" si="101"/>
        <v>0</v>
      </c>
      <c r="M110" s="51">
        <f t="shared" si="101"/>
        <v>4</v>
      </c>
      <c r="N110" s="51">
        <f t="shared" si="101"/>
        <v>0</v>
      </c>
      <c r="O110" s="51">
        <f t="shared" si="101"/>
        <v>0</v>
      </c>
      <c r="P110" s="51">
        <f t="shared" si="101"/>
        <v>0</v>
      </c>
      <c r="Q110" s="51">
        <f t="shared" si="101"/>
        <v>231</v>
      </c>
      <c r="R110" s="51">
        <f t="shared" si="101"/>
        <v>0</v>
      </c>
      <c r="S110" s="51">
        <f t="shared" si="101"/>
        <v>0</v>
      </c>
      <c r="T110" s="51">
        <f t="shared" si="101"/>
        <v>0</v>
      </c>
      <c r="U110" s="51">
        <f t="shared" si="101"/>
        <v>33</v>
      </c>
      <c r="V110" s="51">
        <f t="shared" si="101"/>
        <v>0</v>
      </c>
      <c r="W110" s="51">
        <f t="shared" si="101"/>
        <v>0</v>
      </c>
      <c r="X110" s="51">
        <f t="shared" si="101"/>
        <v>0</v>
      </c>
      <c r="Y110" s="51">
        <f t="shared" si="101"/>
        <v>4</v>
      </c>
      <c r="Z110" s="51">
        <f t="shared" si="101"/>
        <v>0</v>
      </c>
      <c r="AA110" s="51">
        <f t="shared" si="101"/>
        <v>0</v>
      </c>
      <c r="AB110" s="51">
        <f t="shared" si="101"/>
        <v>0</v>
      </c>
      <c r="AC110" s="51">
        <f t="shared" si="101"/>
        <v>0</v>
      </c>
      <c r="AD110" s="51">
        <f t="shared" si="101"/>
        <v>0</v>
      </c>
      <c r="AE110" s="51">
        <f t="shared" si="101"/>
        <v>0</v>
      </c>
      <c r="AF110" s="51">
        <f t="shared" si="101"/>
        <v>0</v>
      </c>
      <c r="AG110" s="51">
        <f t="shared" si="101"/>
        <v>3</v>
      </c>
      <c r="AH110" s="51">
        <f t="shared" si="101"/>
        <v>0</v>
      </c>
      <c r="AI110" s="51">
        <f t="shared" si="101"/>
        <v>0</v>
      </c>
      <c r="AJ110" s="51">
        <f t="shared" si="101"/>
        <v>0</v>
      </c>
      <c r="AK110" s="199">
        <f t="shared" si="101"/>
        <v>0</v>
      </c>
      <c r="AL110" s="200">
        <f t="shared" si="91"/>
        <v>288</v>
      </c>
      <c r="AM110" s="164">
        <f>AM107+AM104+AM101+AM98</f>
        <v>251</v>
      </c>
      <c r="AN110" s="99">
        <f>AN107+AN104+AN101+AN98</f>
        <v>37</v>
      </c>
      <c r="AO110" s="164">
        <f>AO107+AO104+AO101+AO98</f>
        <v>13</v>
      </c>
      <c r="AP110" s="99">
        <f>AP107+AP104+AP101+AP98</f>
        <v>4</v>
      </c>
      <c r="AQ110" s="164">
        <f t="shared" ref="AQ110:AV110" si="102">AQ107+AQ104+AQ101+AQ98</f>
        <v>231</v>
      </c>
      <c r="AR110" s="99">
        <f t="shared" si="102"/>
        <v>33</v>
      </c>
      <c r="AS110" s="164">
        <f t="shared" si="102"/>
        <v>4</v>
      </c>
      <c r="AT110" s="99">
        <f t="shared" si="102"/>
        <v>0</v>
      </c>
      <c r="AU110" s="164">
        <f t="shared" si="102"/>
        <v>3</v>
      </c>
      <c r="AV110" s="58">
        <f t="shared" si="102"/>
        <v>0</v>
      </c>
    </row>
    <row r="111" spans="1:48" ht="20.100000000000001" customHeight="1" x14ac:dyDescent="0.25">
      <c r="A111" s="96"/>
      <c r="B111" s="97"/>
      <c r="C111" s="201" t="s">
        <v>37</v>
      </c>
      <c r="D111" s="62"/>
      <c r="E111" s="138" t="s">
        <v>38</v>
      </c>
      <c r="F111" s="202">
        <f t="shared" ref="F111:AK112" si="103">F99+F102+F105+F108</f>
        <v>0</v>
      </c>
      <c r="G111" s="203">
        <f t="shared" si="103"/>
        <v>0</v>
      </c>
      <c r="H111" s="203">
        <f t="shared" si="103"/>
        <v>0</v>
      </c>
      <c r="I111" s="203">
        <f t="shared" si="103"/>
        <v>9</v>
      </c>
      <c r="J111" s="203">
        <f t="shared" si="103"/>
        <v>0</v>
      </c>
      <c r="K111" s="203">
        <f t="shared" si="103"/>
        <v>0</v>
      </c>
      <c r="L111" s="203">
        <f t="shared" si="103"/>
        <v>0</v>
      </c>
      <c r="M111" s="203">
        <f t="shared" si="103"/>
        <v>3</v>
      </c>
      <c r="N111" s="203">
        <f t="shared" si="103"/>
        <v>0</v>
      </c>
      <c r="O111" s="203">
        <f t="shared" si="103"/>
        <v>0</v>
      </c>
      <c r="P111" s="203">
        <f t="shared" si="103"/>
        <v>0</v>
      </c>
      <c r="Q111" s="203">
        <f t="shared" si="103"/>
        <v>104</v>
      </c>
      <c r="R111" s="203">
        <f t="shared" si="103"/>
        <v>0</v>
      </c>
      <c r="S111" s="203">
        <f t="shared" si="103"/>
        <v>0</v>
      </c>
      <c r="T111" s="203">
        <f t="shared" si="103"/>
        <v>0</v>
      </c>
      <c r="U111" s="203">
        <f t="shared" si="103"/>
        <v>15</v>
      </c>
      <c r="V111" s="203">
        <f t="shared" si="103"/>
        <v>0</v>
      </c>
      <c r="W111" s="203">
        <f t="shared" si="103"/>
        <v>0</v>
      </c>
      <c r="X111" s="203">
        <f t="shared" si="103"/>
        <v>0</v>
      </c>
      <c r="Y111" s="203">
        <f t="shared" si="103"/>
        <v>2</v>
      </c>
      <c r="Z111" s="203">
        <f t="shared" si="103"/>
        <v>0</v>
      </c>
      <c r="AA111" s="203">
        <f t="shared" si="103"/>
        <v>0</v>
      </c>
      <c r="AB111" s="203">
        <f t="shared" si="103"/>
        <v>0</v>
      </c>
      <c r="AC111" s="203">
        <f t="shared" si="103"/>
        <v>0</v>
      </c>
      <c r="AD111" s="203">
        <f t="shared" si="103"/>
        <v>0</v>
      </c>
      <c r="AE111" s="203">
        <f t="shared" si="103"/>
        <v>0</v>
      </c>
      <c r="AF111" s="203">
        <f t="shared" si="103"/>
        <v>0</v>
      </c>
      <c r="AG111" s="203">
        <f t="shared" si="103"/>
        <v>2</v>
      </c>
      <c r="AH111" s="203">
        <f t="shared" si="103"/>
        <v>0</v>
      </c>
      <c r="AI111" s="203">
        <f t="shared" si="103"/>
        <v>0</v>
      </c>
      <c r="AJ111" s="203">
        <f t="shared" si="103"/>
        <v>0</v>
      </c>
      <c r="AK111" s="204">
        <f t="shared" si="103"/>
        <v>0</v>
      </c>
      <c r="AL111" s="205">
        <f>AL108+AL105+AL102+AL99</f>
        <v>135</v>
      </c>
      <c r="AM111" s="164">
        <f t="shared" ref="AM111:AV112" si="104">AM99+AM102+AM105+AM108</f>
        <v>117</v>
      </c>
      <c r="AN111" s="99">
        <f t="shared" si="104"/>
        <v>18</v>
      </c>
      <c r="AO111" s="164">
        <f t="shared" si="104"/>
        <v>9</v>
      </c>
      <c r="AP111" s="99">
        <f t="shared" si="104"/>
        <v>3</v>
      </c>
      <c r="AQ111" s="164">
        <f t="shared" si="104"/>
        <v>104</v>
      </c>
      <c r="AR111" s="99">
        <f t="shared" si="104"/>
        <v>15</v>
      </c>
      <c r="AS111" s="164">
        <f t="shared" si="104"/>
        <v>2</v>
      </c>
      <c r="AT111" s="99">
        <f t="shared" si="104"/>
        <v>0</v>
      </c>
      <c r="AU111" s="164">
        <f t="shared" si="104"/>
        <v>2</v>
      </c>
      <c r="AV111" s="107">
        <f t="shared" si="104"/>
        <v>0</v>
      </c>
    </row>
    <row r="112" spans="1:48" ht="20.100000000000001" customHeight="1" thickBot="1" x14ac:dyDescent="0.3">
      <c r="A112" s="108"/>
      <c r="B112" s="97"/>
      <c r="C112" s="109"/>
      <c r="D112" s="206" t="s">
        <v>38</v>
      </c>
      <c r="E112" s="207"/>
      <c r="F112" s="111">
        <f t="shared" si="103"/>
        <v>0</v>
      </c>
      <c r="G112" s="111">
        <f t="shared" si="103"/>
        <v>0</v>
      </c>
      <c r="H112" s="111">
        <f t="shared" si="103"/>
        <v>0</v>
      </c>
      <c r="I112" s="111">
        <f t="shared" si="103"/>
        <v>0</v>
      </c>
      <c r="J112" s="111">
        <f t="shared" si="103"/>
        <v>0</v>
      </c>
      <c r="K112" s="111">
        <f t="shared" si="103"/>
        <v>0</v>
      </c>
      <c r="L112" s="111">
        <f t="shared" si="103"/>
        <v>0</v>
      </c>
      <c r="M112" s="111">
        <f t="shared" si="103"/>
        <v>2</v>
      </c>
      <c r="N112" s="111">
        <f t="shared" si="103"/>
        <v>0</v>
      </c>
      <c r="O112" s="111">
        <f t="shared" si="103"/>
        <v>0</v>
      </c>
      <c r="P112" s="111">
        <f t="shared" si="103"/>
        <v>0</v>
      </c>
      <c r="Q112" s="111">
        <f t="shared" si="103"/>
        <v>3</v>
      </c>
      <c r="R112" s="111">
        <f t="shared" si="103"/>
        <v>0</v>
      </c>
      <c r="S112" s="111">
        <f t="shared" si="103"/>
        <v>0</v>
      </c>
      <c r="T112" s="111">
        <f t="shared" si="103"/>
        <v>0</v>
      </c>
      <c r="U112" s="111">
        <f t="shared" si="103"/>
        <v>0</v>
      </c>
      <c r="V112" s="111">
        <f t="shared" si="103"/>
        <v>0</v>
      </c>
      <c r="W112" s="111">
        <f t="shared" si="103"/>
        <v>0</v>
      </c>
      <c r="X112" s="111">
        <f t="shared" si="103"/>
        <v>0</v>
      </c>
      <c r="Y112" s="111">
        <f t="shared" si="103"/>
        <v>0</v>
      </c>
      <c r="Z112" s="111">
        <f t="shared" si="103"/>
        <v>0</v>
      </c>
      <c r="AA112" s="111">
        <f t="shared" si="103"/>
        <v>0</v>
      </c>
      <c r="AB112" s="111">
        <f t="shared" si="103"/>
        <v>0</v>
      </c>
      <c r="AC112" s="111">
        <f t="shared" si="103"/>
        <v>0</v>
      </c>
      <c r="AD112" s="111">
        <f t="shared" si="103"/>
        <v>0</v>
      </c>
      <c r="AE112" s="111">
        <f t="shared" si="103"/>
        <v>0</v>
      </c>
      <c r="AF112" s="111">
        <f t="shared" si="103"/>
        <v>0</v>
      </c>
      <c r="AG112" s="111">
        <f t="shared" si="103"/>
        <v>0</v>
      </c>
      <c r="AH112" s="111">
        <f t="shared" si="103"/>
        <v>0</v>
      </c>
      <c r="AI112" s="111">
        <f t="shared" si="103"/>
        <v>0</v>
      </c>
      <c r="AJ112" s="111">
        <f t="shared" si="103"/>
        <v>0</v>
      </c>
      <c r="AK112" s="208">
        <f t="shared" si="103"/>
        <v>0</v>
      </c>
      <c r="AL112" s="209">
        <f>AL109+AL106+AL103+AL100</f>
        <v>5</v>
      </c>
      <c r="AM112" s="164">
        <f t="shared" si="104"/>
        <v>3</v>
      </c>
      <c r="AN112" s="99">
        <f t="shared" si="104"/>
        <v>2</v>
      </c>
      <c r="AO112" s="164">
        <f t="shared" si="104"/>
        <v>0</v>
      </c>
      <c r="AP112" s="99">
        <f t="shared" si="104"/>
        <v>2</v>
      </c>
      <c r="AQ112" s="164">
        <f t="shared" si="104"/>
        <v>3</v>
      </c>
      <c r="AR112" s="99">
        <f t="shared" si="104"/>
        <v>0</v>
      </c>
      <c r="AS112" s="164">
        <f t="shared" si="104"/>
        <v>0</v>
      </c>
      <c r="AT112" s="99">
        <f t="shared" si="104"/>
        <v>0</v>
      </c>
      <c r="AU112" s="164">
        <f t="shared" si="104"/>
        <v>0</v>
      </c>
      <c r="AV112" s="107">
        <f t="shared" si="104"/>
        <v>0</v>
      </c>
    </row>
    <row r="113" spans="1:48" ht="39.950000000000003" customHeight="1" thickBot="1" x14ac:dyDescent="0.3">
      <c r="A113" s="8" t="s">
        <v>3</v>
      </c>
      <c r="B113" s="9" t="s">
        <v>4</v>
      </c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1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spans="1:48" ht="39.950000000000003" customHeight="1" thickBot="1" x14ac:dyDescent="0.3">
      <c r="A114" s="12" t="s">
        <v>5</v>
      </c>
      <c r="B114" s="13" t="s">
        <v>62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5"/>
    </row>
    <row r="115" spans="1:48" ht="39.950000000000003" customHeight="1" thickBot="1" x14ac:dyDescent="0.3">
      <c r="A115" s="17" t="s">
        <v>7</v>
      </c>
      <c r="B115" s="13" t="s">
        <v>63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5"/>
    </row>
    <row r="116" spans="1:48" ht="39.950000000000003" customHeight="1" x14ac:dyDescent="0.25">
      <c r="A116" s="210" t="s">
        <v>9</v>
      </c>
      <c r="B116" s="211" t="s">
        <v>10</v>
      </c>
      <c r="C116" s="212" t="s">
        <v>11</v>
      </c>
      <c r="D116" s="213" t="s">
        <v>12</v>
      </c>
      <c r="E116" s="214"/>
      <c r="F116" s="215"/>
      <c r="G116" s="216"/>
      <c r="H116" s="216"/>
      <c r="I116" s="216"/>
      <c r="J116" s="216"/>
      <c r="K116" s="216"/>
      <c r="L116" s="216"/>
      <c r="M116" s="216"/>
      <c r="N116" s="216"/>
      <c r="O116" s="216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7"/>
    </row>
    <row r="117" spans="1:48" ht="39.950000000000003" customHeight="1" thickBot="1" x14ac:dyDescent="0.3">
      <c r="A117" s="18"/>
      <c r="B117" s="19"/>
      <c r="C117" s="20"/>
      <c r="D117" s="218"/>
      <c r="E117" s="219"/>
      <c r="F117" s="31" t="s">
        <v>13</v>
      </c>
      <c r="G117" s="32"/>
      <c r="H117" s="32"/>
      <c r="I117" s="32"/>
      <c r="J117" s="32"/>
      <c r="K117" s="32"/>
      <c r="L117" s="32"/>
      <c r="M117" s="33"/>
      <c r="N117" s="34" t="s">
        <v>14</v>
      </c>
      <c r="O117" s="32"/>
      <c r="P117" s="32"/>
      <c r="Q117" s="32"/>
      <c r="R117" s="32"/>
      <c r="S117" s="32"/>
      <c r="T117" s="32"/>
      <c r="U117" s="33"/>
      <c r="V117" s="34" t="s">
        <v>15</v>
      </c>
      <c r="W117" s="32"/>
      <c r="X117" s="32"/>
      <c r="Y117" s="32"/>
      <c r="Z117" s="32"/>
      <c r="AA117" s="32"/>
      <c r="AB117" s="32"/>
      <c r="AC117" s="33"/>
      <c r="AD117" s="34" t="s">
        <v>16</v>
      </c>
      <c r="AE117" s="32"/>
      <c r="AF117" s="32"/>
      <c r="AG117" s="32"/>
      <c r="AH117" s="32"/>
      <c r="AI117" s="32"/>
      <c r="AJ117" s="32"/>
      <c r="AK117" s="35"/>
      <c r="AM117" s="36"/>
    </row>
    <row r="118" spans="1:48" ht="39.950000000000003" customHeight="1" thickBot="1" x14ac:dyDescent="0.3">
      <c r="A118" s="151"/>
      <c r="B118" s="220"/>
      <c r="C118" s="221"/>
      <c r="D118" s="222" t="s">
        <v>17</v>
      </c>
      <c r="E118" s="222" t="s">
        <v>18</v>
      </c>
      <c r="F118" s="34" t="s">
        <v>19</v>
      </c>
      <c r="G118" s="32"/>
      <c r="H118" s="32"/>
      <c r="I118" s="33"/>
      <c r="J118" s="34" t="s">
        <v>20</v>
      </c>
      <c r="K118" s="32"/>
      <c r="L118" s="32"/>
      <c r="M118" s="33"/>
      <c r="N118" s="34" t="s">
        <v>19</v>
      </c>
      <c r="O118" s="32"/>
      <c r="P118" s="32"/>
      <c r="Q118" s="33"/>
      <c r="R118" s="34" t="s">
        <v>20</v>
      </c>
      <c r="S118" s="32"/>
      <c r="T118" s="32"/>
      <c r="U118" s="33"/>
      <c r="V118" s="34" t="s">
        <v>19</v>
      </c>
      <c r="W118" s="32"/>
      <c r="X118" s="32"/>
      <c r="Y118" s="33"/>
      <c r="Z118" s="34" t="s">
        <v>20</v>
      </c>
      <c r="AA118" s="32"/>
      <c r="AB118" s="32"/>
      <c r="AC118" s="33"/>
      <c r="AD118" s="34" t="s">
        <v>19</v>
      </c>
      <c r="AE118" s="32"/>
      <c r="AF118" s="32"/>
      <c r="AG118" s="33"/>
      <c r="AH118" s="34" t="s">
        <v>20</v>
      </c>
      <c r="AI118" s="32"/>
      <c r="AJ118" s="32"/>
      <c r="AK118" s="33"/>
      <c r="AL118" s="223" t="s">
        <v>21</v>
      </c>
      <c r="AM118" s="224" t="s">
        <v>22</v>
      </c>
      <c r="AN118" s="225"/>
      <c r="AO118" s="224" t="s">
        <v>23</v>
      </c>
      <c r="AP118" s="225"/>
      <c r="AQ118" s="224" t="s">
        <v>24</v>
      </c>
      <c r="AR118" s="225"/>
      <c r="AS118" s="224" t="s">
        <v>25</v>
      </c>
      <c r="AT118" s="225"/>
      <c r="AU118" s="224" t="s">
        <v>26</v>
      </c>
      <c r="AV118" s="225"/>
    </row>
    <row r="119" spans="1:48" ht="39.950000000000003" customHeight="1" thickBot="1" x14ac:dyDescent="0.3">
      <c r="A119" s="226"/>
      <c r="B119" s="227"/>
      <c r="C119" s="228"/>
      <c r="D119" s="229"/>
      <c r="E119" s="229"/>
      <c r="F119" s="42" t="s">
        <v>27</v>
      </c>
      <c r="G119" s="42" t="s">
        <v>28</v>
      </c>
      <c r="H119" s="42" t="s">
        <v>29</v>
      </c>
      <c r="I119" s="42" t="s">
        <v>30</v>
      </c>
      <c r="J119" s="42" t="s">
        <v>27</v>
      </c>
      <c r="K119" s="42" t="s">
        <v>28</v>
      </c>
      <c r="L119" s="42" t="s">
        <v>29</v>
      </c>
      <c r="M119" s="42" t="s">
        <v>30</v>
      </c>
      <c r="N119" s="42" t="s">
        <v>27</v>
      </c>
      <c r="O119" s="42" t="s">
        <v>28</v>
      </c>
      <c r="P119" s="42" t="s">
        <v>29</v>
      </c>
      <c r="Q119" s="42" t="s">
        <v>30</v>
      </c>
      <c r="R119" s="42" t="s">
        <v>27</v>
      </c>
      <c r="S119" s="42" t="s">
        <v>28</v>
      </c>
      <c r="T119" s="42" t="s">
        <v>29</v>
      </c>
      <c r="U119" s="42" t="s">
        <v>30</v>
      </c>
      <c r="V119" s="42" t="s">
        <v>27</v>
      </c>
      <c r="W119" s="42" t="s">
        <v>28</v>
      </c>
      <c r="X119" s="42" t="s">
        <v>29</v>
      </c>
      <c r="Y119" s="42" t="s">
        <v>30</v>
      </c>
      <c r="Z119" s="42" t="s">
        <v>27</v>
      </c>
      <c r="AA119" s="42" t="s">
        <v>28</v>
      </c>
      <c r="AB119" s="42" t="s">
        <v>29</v>
      </c>
      <c r="AC119" s="42" t="s">
        <v>30</v>
      </c>
      <c r="AD119" s="42" t="s">
        <v>27</v>
      </c>
      <c r="AE119" s="42" t="s">
        <v>28</v>
      </c>
      <c r="AF119" s="42" t="s">
        <v>29</v>
      </c>
      <c r="AG119" s="42" t="s">
        <v>30</v>
      </c>
      <c r="AH119" s="42" t="s">
        <v>27</v>
      </c>
      <c r="AI119" s="42" t="s">
        <v>28</v>
      </c>
      <c r="AJ119" s="42" t="s">
        <v>29</v>
      </c>
      <c r="AK119" s="43" t="s">
        <v>30</v>
      </c>
      <c r="AL119" s="230"/>
      <c r="AM119" s="45" t="s">
        <v>31</v>
      </c>
      <c r="AN119" s="45" t="s">
        <v>32</v>
      </c>
      <c r="AO119" s="45" t="s">
        <v>31</v>
      </c>
      <c r="AP119" s="45" t="s">
        <v>32</v>
      </c>
      <c r="AQ119" s="45" t="s">
        <v>31</v>
      </c>
      <c r="AR119" s="45" t="s">
        <v>32</v>
      </c>
      <c r="AS119" s="45" t="s">
        <v>31</v>
      </c>
      <c r="AT119" s="45" t="s">
        <v>32</v>
      </c>
      <c r="AU119" s="45" t="s">
        <v>31</v>
      </c>
      <c r="AV119" s="45" t="s">
        <v>32</v>
      </c>
    </row>
    <row r="120" spans="1:48" ht="39.950000000000003" customHeight="1" thickTop="1" thickBot="1" x14ac:dyDescent="0.3">
      <c r="A120" s="198" t="s">
        <v>64</v>
      </c>
      <c r="B120" s="47" t="s">
        <v>34</v>
      </c>
      <c r="C120" s="82" t="s">
        <v>65</v>
      </c>
      <c r="D120" s="83"/>
      <c r="E120" s="83"/>
      <c r="F120" s="50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>
        <v>54</v>
      </c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3">
        <f t="shared" ref="AL120" si="105">SUM(F120:AK120)</f>
        <v>54</v>
      </c>
      <c r="AM120" s="54">
        <f>SUM(F120:I120)+SUM(N120:Q120)+SUM(V120:Y120)+SUM(AD120:AG120)</f>
        <v>54</v>
      </c>
      <c r="AN120" s="55">
        <f>SUM(J120:M120)+SUM(R120:U120)+SUM(Z120:AC120)+SUM(AH120:AK120)</f>
        <v>0</v>
      </c>
      <c r="AO120" s="54">
        <f>SUM(F120:I120)</f>
        <v>0</v>
      </c>
      <c r="AP120" s="55">
        <f>SUM(J120:M120)</f>
        <v>0</v>
      </c>
      <c r="AQ120" s="54">
        <f>SUM(N120:Q120)</f>
        <v>54</v>
      </c>
      <c r="AR120" s="55">
        <f t="shared" ref="AR120:AR127" si="106">SUM(R120:U120)</f>
        <v>0</v>
      </c>
      <c r="AS120" s="56">
        <f>SUM(V120:Y120)</f>
        <v>0</v>
      </c>
      <c r="AT120" s="55">
        <f>SUM(Z120:AC120)</f>
        <v>0</v>
      </c>
      <c r="AU120" s="57">
        <f>SUM(AD120:AG120)</f>
        <v>0</v>
      </c>
      <c r="AV120" s="58">
        <f>SUM(AH120:AK120)</f>
        <v>0</v>
      </c>
    </row>
    <row r="121" spans="1:48" ht="39.950000000000003" customHeight="1" thickBot="1" x14ac:dyDescent="0.3">
      <c r="A121" s="73" t="s">
        <v>66</v>
      </c>
      <c r="B121" s="90"/>
      <c r="C121" s="75" t="s">
        <v>37</v>
      </c>
      <c r="D121" s="76" t="s">
        <v>38</v>
      </c>
      <c r="E121" s="110"/>
      <c r="F121" s="78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>
        <v>123</v>
      </c>
      <c r="R121" s="79"/>
      <c r="S121" s="79"/>
      <c r="T121" s="79"/>
      <c r="U121" s="79">
        <v>103</v>
      </c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80"/>
      <c r="AL121" s="81">
        <f t="shared" ref="AL121:AL128" si="107">SUM(F121:AK121)</f>
        <v>226</v>
      </c>
      <c r="AM121" s="68">
        <f t="shared" ref="AM121:AM127" si="108">SUM(F121:I121)+SUM(N121:Q121)+SUM(V121:Y121)+SUM(AD121:AG121)</f>
        <v>123</v>
      </c>
      <c r="AN121" s="69">
        <f t="shared" ref="AN121:AN127" si="109">SUM(J121:M121)+SUM(R121:U121)+SUM(Z121:AC121)+SUM(AH121:AK121)</f>
        <v>103</v>
      </c>
      <c r="AO121" s="68">
        <f t="shared" ref="AO121:AO127" si="110">SUM(F121:I121)</f>
        <v>0</v>
      </c>
      <c r="AP121" s="69">
        <f t="shared" ref="AP121:AP127" si="111">SUM(J121:M121)</f>
        <v>0</v>
      </c>
      <c r="AQ121" s="68">
        <f t="shared" ref="AQ121:AQ127" si="112">SUM(N121:Q121)</f>
        <v>123</v>
      </c>
      <c r="AR121" s="69">
        <f t="shared" si="106"/>
        <v>103</v>
      </c>
      <c r="AS121" s="70">
        <f t="shared" ref="AS121:AS127" si="113">SUM(V121:Y121)</f>
        <v>0</v>
      </c>
      <c r="AT121" s="69">
        <f t="shared" ref="AT121:AT127" si="114">SUM(Z121:AC121)</f>
        <v>0</v>
      </c>
      <c r="AU121" s="71">
        <f t="shared" ref="AU121:AU127" si="115">SUM(AD121:AG121)</f>
        <v>0</v>
      </c>
      <c r="AV121" s="72">
        <f t="shared" ref="AV121:AV127" si="116">SUM(AH121:AK121)</f>
        <v>0</v>
      </c>
    </row>
    <row r="122" spans="1:48" ht="39.950000000000003" customHeight="1" thickTop="1" thickBot="1" x14ac:dyDescent="0.3">
      <c r="A122" s="89"/>
      <c r="B122" s="47" t="s">
        <v>41</v>
      </c>
      <c r="C122" s="82" t="s">
        <v>65</v>
      </c>
      <c r="D122" s="83"/>
      <c r="E122" s="83"/>
      <c r="F122" s="50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3">
        <f t="shared" si="107"/>
        <v>0</v>
      </c>
      <c r="AM122" s="68">
        <f t="shared" si="108"/>
        <v>0</v>
      </c>
      <c r="AN122" s="69">
        <f t="shared" si="109"/>
        <v>0</v>
      </c>
      <c r="AO122" s="68">
        <f t="shared" si="110"/>
        <v>0</v>
      </c>
      <c r="AP122" s="69">
        <f t="shared" si="111"/>
        <v>0</v>
      </c>
      <c r="AQ122" s="68">
        <f t="shared" si="112"/>
        <v>0</v>
      </c>
      <c r="AR122" s="69">
        <f t="shared" si="106"/>
        <v>0</v>
      </c>
      <c r="AS122" s="70">
        <f t="shared" si="113"/>
        <v>0</v>
      </c>
      <c r="AT122" s="69">
        <f t="shared" si="114"/>
        <v>0</v>
      </c>
      <c r="AU122" s="71">
        <f t="shared" si="115"/>
        <v>0</v>
      </c>
      <c r="AV122" s="72">
        <f t="shared" si="116"/>
        <v>0</v>
      </c>
    </row>
    <row r="123" spans="1:48" ht="39.950000000000003" customHeight="1" thickBot="1" x14ac:dyDescent="0.3">
      <c r="A123" s="89"/>
      <c r="B123" s="90"/>
      <c r="C123" s="75" t="s">
        <v>37</v>
      </c>
      <c r="D123" s="76" t="s">
        <v>38</v>
      </c>
      <c r="E123" s="110"/>
      <c r="F123" s="78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>
        <v>371</v>
      </c>
      <c r="R123" s="79"/>
      <c r="S123" s="79"/>
      <c r="T123" s="79"/>
      <c r="U123" s="79">
        <v>417</v>
      </c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80"/>
      <c r="AL123" s="81">
        <f t="shared" si="107"/>
        <v>788</v>
      </c>
      <c r="AM123" s="68">
        <f t="shared" si="108"/>
        <v>371</v>
      </c>
      <c r="AN123" s="69">
        <f t="shared" si="109"/>
        <v>417</v>
      </c>
      <c r="AO123" s="68">
        <f t="shared" si="110"/>
        <v>0</v>
      </c>
      <c r="AP123" s="69">
        <f t="shared" si="111"/>
        <v>0</v>
      </c>
      <c r="AQ123" s="68">
        <f t="shared" si="112"/>
        <v>371</v>
      </c>
      <c r="AR123" s="69">
        <f t="shared" si="106"/>
        <v>417</v>
      </c>
      <c r="AS123" s="70">
        <f t="shared" si="113"/>
        <v>0</v>
      </c>
      <c r="AT123" s="69">
        <f t="shared" si="114"/>
        <v>0</v>
      </c>
      <c r="AU123" s="71">
        <f t="shared" si="115"/>
        <v>0</v>
      </c>
      <c r="AV123" s="72">
        <f t="shared" si="116"/>
        <v>0</v>
      </c>
    </row>
    <row r="124" spans="1:48" ht="39.950000000000003" customHeight="1" thickTop="1" thickBot="1" x14ac:dyDescent="0.3">
      <c r="A124" s="89"/>
      <c r="B124" s="47" t="s">
        <v>42</v>
      </c>
      <c r="C124" s="82" t="s">
        <v>65</v>
      </c>
      <c r="D124" s="83"/>
      <c r="E124" s="83"/>
      <c r="F124" s="50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3">
        <f t="shared" si="107"/>
        <v>0</v>
      </c>
      <c r="AM124" s="68">
        <f t="shared" si="108"/>
        <v>0</v>
      </c>
      <c r="AN124" s="69">
        <f t="shared" si="109"/>
        <v>0</v>
      </c>
      <c r="AO124" s="68">
        <f t="shared" si="110"/>
        <v>0</v>
      </c>
      <c r="AP124" s="69">
        <f t="shared" si="111"/>
        <v>0</v>
      </c>
      <c r="AQ124" s="68">
        <f t="shared" si="112"/>
        <v>0</v>
      </c>
      <c r="AR124" s="69">
        <f t="shared" si="106"/>
        <v>0</v>
      </c>
      <c r="AS124" s="70">
        <f t="shared" si="113"/>
        <v>0</v>
      </c>
      <c r="AT124" s="69">
        <f t="shared" si="114"/>
        <v>0</v>
      </c>
      <c r="AU124" s="71">
        <f t="shared" si="115"/>
        <v>0</v>
      </c>
      <c r="AV124" s="72">
        <f t="shared" si="116"/>
        <v>0</v>
      </c>
    </row>
    <row r="125" spans="1:48" ht="39.950000000000003" customHeight="1" thickBot="1" x14ac:dyDescent="0.3">
      <c r="A125" s="89"/>
      <c r="B125" s="90"/>
      <c r="C125" s="75" t="s">
        <v>37</v>
      </c>
      <c r="D125" s="76" t="s">
        <v>38</v>
      </c>
      <c r="E125" s="110"/>
      <c r="F125" s="78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>
        <v>367</v>
      </c>
      <c r="R125" s="79"/>
      <c r="S125" s="79"/>
      <c r="T125" s="79"/>
      <c r="U125" s="79">
        <v>935</v>
      </c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80"/>
      <c r="AL125" s="81">
        <f t="shared" si="107"/>
        <v>1302</v>
      </c>
      <c r="AM125" s="68">
        <f t="shared" si="108"/>
        <v>367</v>
      </c>
      <c r="AN125" s="69">
        <f t="shared" si="109"/>
        <v>935</v>
      </c>
      <c r="AO125" s="68">
        <f t="shared" si="110"/>
        <v>0</v>
      </c>
      <c r="AP125" s="69">
        <f t="shared" si="111"/>
        <v>0</v>
      </c>
      <c r="AQ125" s="68">
        <f t="shared" si="112"/>
        <v>367</v>
      </c>
      <c r="AR125" s="69">
        <f t="shared" si="106"/>
        <v>935</v>
      </c>
      <c r="AS125" s="70">
        <f t="shared" si="113"/>
        <v>0</v>
      </c>
      <c r="AT125" s="69">
        <f t="shared" si="114"/>
        <v>0</v>
      </c>
      <c r="AU125" s="71">
        <f t="shared" si="115"/>
        <v>0</v>
      </c>
      <c r="AV125" s="72">
        <f t="shared" si="116"/>
        <v>0</v>
      </c>
    </row>
    <row r="126" spans="1:48" ht="39.950000000000003" customHeight="1" thickTop="1" thickBot="1" x14ac:dyDescent="0.3">
      <c r="A126" s="89"/>
      <c r="B126" s="47" t="s">
        <v>43</v>
      </c>
      <c r="C126" s="82" t="s">
        <v>65</v>
      </c>
      <c r="D126" s="83"/>
      <c r="E126" s="83"/>
      <c r="F126" s="50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3">
        <f t="shared" si="107"/>
        <v>0</v>
      </c>
      <c r="AM126" s="68">
        <f t="shared" si="108"/>
        <v>0</v>
      </c>
      <c r="AN126" s="69">
        <f t="shared" si="109"/>
        <v>0</v>
      </c>
      <c r="AO126" s="68">
        <f t="shared" si="110"/>
        <v>0</v>
      </c>
      <c r="AP126" s="69">
        <f t="shared" si="111"/>
        <v>0</v>
      </c>
      <c r="AQ126" s="68">
        <f t="shared" si="112"/>
        <v>0</v>
      </c>
      <c r="AR126" s="69">
        <f t="shared" si="106"/>
        <v>0</v>
      </c>
      <c r="AS126" s="70">
        <f t="shared" si="113"/>
        <v>0</v>
      </c>
      <c r="AT126" s="69">
        <f t="shared" si="114"/>
        <v>0</v>
      </c>
      <c r="AU126" s="71">
        <f t="shared" si="115"/>
        <v>0</v>
      </c>
      <c r="AV126" s="72">
        <f t="shared" si="116"/>
        <v>0</v>
      </c>
    </row>
    <row r="127" spans="1:48" ht="39.950000000000003" customHeight="1" thickBot="1" x14ac:dyDescent="0.3">
      <c r="A127" s="89"/>
      <c r="B127" s="90"/>
      <c r="C127" s="75" t="s">
        <v>37</v>
      </c>
      <c r="D127" s="76" t="s">
        <v>38</v>
      </c>
      <c r="E127" s="110"/>
      <c r="F127" s="78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>
        <v>12</v>
      </c>
      <c r="R127" s="79"/>
      <c r="S127" s="79"/>
      <c r="T127" s="79"/>
      <c r="U127" s="79">
        <v>18</v>
      </c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80"/>
      <c r="AL127" s="81">
        <f t="shared" si="107"/>
        <v>30</v>
      </c>
      <c r="AM127" s="162">
        <f t="shared" si="108"/>
        <v>12</v>
      </c>
      <c r="AN127" s="163">
        <f t="shared" si="109"/>
        <v>18</v>
      </c>
      <c r="AO127" s="68">
        <f t="shared" si="110"/>
        <v>0</v>
      </c>
      <c r="AP127" s="69">
        <f t="shared" si="111"/>
        <v>0</v>
      </c>
      <c r="AQ127" s="68">
        <f t="shared" si="112"/>
        <v>12</v>
      </c>
      <c r="AR127" s="92">
        <f t="shared" si="106"/>
        <v>18</v>
      </c>
      <c r="AS127" s="70">
        <f t="shared" si="113"/>
        <v>0</v>
      </c>
      <c r="AT127" s="69">
        <f t="shared" si="114"/>
        <v>0</v>
      </c>
      <c r="AU127" s="71">
        <f t="shared" si="115"/>
        <v>0</v>
      </c>
      <c r="AV127" s="72">
        <f t="shared" si="116"/>
        <v>0</v>
      </c>
    </row>
    <row r="128" spans="1:48" ht="39.950000000000003" customHeight="1" thickTop="1" thickBot="1" x14ac:dyDescent="0.3">
      <c r="A128" s="96" t="s">
        <v>44</v>
      </c>
      <c r="B128" s="97"/>
      <c r="C128" s="62" t="s">
        <v>37</v>
      </c>
      <c r="D128" s="62"/>
      <c r="E128" s="141"/>
      <c r="F128" s="142">
        <f>F121+F123+F125+F127</f>
        <v>0</v>
      </c>
      <c r="G128" s="142">
        <f>G121+G123+G125+G127</f>
        <v>0</v>
      </c>
      <c r="H128" s="142">
        <f t="shared" ref="H128:AK128" si="117">H121+H123+H125+H127</f>
        <v>0</v>
      </c>
      <c r="I128" s="142">
        <f t="shared" si="117"/>
        <v>0</v>
      </c>
      <c r="J128" s="142">
        <f t="shared" si="117"/>
        <v>0</v>
      </c>
      <c r="K128" s="142">
        <f t="shared" si="117"/>
        <v>0</v>
      </c>
      <c r="L128" s="142">
        <f t="shared" si="117"/>
        <v>0</v>
      </c>
      <c r="M128" s="142">
        <f t="shared" si="117"/>
        <v>0</v>
      </c>
      <c r="N128" s="142">
        <f t="shared" si="117"/>
        <v>0</v>
      </c>
      <c r="O128" s="142">
        <f t="shared" si="117"/>
        <v>0</v>
      </c>
      <c r="P128" s="142">
        <f t="shared" si="117"/>
        <v>0</v>
      </c>
      <c r="Q128" s="142">
        <f t="shared" si="117"/>
        <v>873</v>
      </c>
      <c r="R128" s="142">
        <f t="shared" si="117"/>
        <v>0</v>
      </c>
      <c r="S128" s="142">
        <f t="shared" si="117"/>
        <v>0</v>
      </c>
      <c r="T128" s="142">
        <f t="shared" si="117"/>
        <v>0</v>
      </c>
      <c r="U128" s="142">
        <f t="shared" si="117"/>
        <v>1473</v>
      </c>
      <c r="V128" s="142">
        <f t="shared" si="117"/>
        <v>0</v>
      </c>
      <c r="W128" s="142">
        <f t="shared" si="117"/>
        <v>0</v>
      </c>
      <c r="X128" s="142">
        <f t="shared" si="117"/>
        <v>0</v>
      </c>
      <c r="Y128" s="142">
        <f t="shared" si="117"/>
        <v>0</v>
      </c>
      <c r="Z128" s="142">
        <f t="shared" si="117"/>
        <v>0</v>
      </c>
      <c r="AA128" s="142">
        <f t="shared" si="117"/>
        <v>0</v>
      </c>
      <c r="AB128" s="142">
        <f t="shared" si="117"/>
        <v>0</v>
      </c>
      <c r="AC128" s="142">
        <f t="shared" si="117"/>
        <v>0</v>
      </c>
      <c r="AD128" s="142">
        <f t="shared" si="117"/>
        <v>0</v>
      </c>
      <c r="AE128" s="142">
        <f t="shared" si="117"/>
        <v>0</v>
      </c>
      <c r="AF128" s="142">
        <f t="shared" si="117"/>
        <v>0</v>
      </c>
      <c r="AG128" s="142">
        <f t="shared" si="117"/>
        <v>0</v>
      </c>
      <c r="AH128" s="142">
        <f t="shared" si="117"/>
        <v>0</v>
      </c>
      <c r="AI128" s="142">
        <f t="shared" si="117"/>
        <v>0</v>
      </c>
      <c r="AJ128" s="142">
        <f t="shared" si="117"/>
        <v>0</v>
      </c>
      <c r="AK128" s="142">
        <f t="shared" si="117"/>
        <v>0</v>
      </c>
      <c r="AL128" s="143">
        <f t="shared" si="107"/>
        <v>2346</v>
      </c>
      <c r="AM128" s="54">
        <f>AM127+AM125+AM123+AM121</f>
        <v>873</v>
      </c>
      <c r="AN128" s="55">
        <f>AN127+AN125+AN123+AN121</f>
        <v>1473</v>
      </c>
      <c r="AO128" s="54">
        <f>AO127+AO125+AO123+AO121</f>
        <v>0</v>
      </c>
      <c r="AP128" s="55">
        <f>AP127+AP125+AP123+AP121</f>
        <v>0</v>
      </c>
      <c r="AQ128" s="54">
        <f t="shared" ref="AQ128:AV128" si="118">AQ127+AQ125+AQ123+AQ121</f>
        <v>873</v>
      </c>
      <c r="AR128" s="55">
        <f t="shared" si="118"/>
        <v>1473</v>
      </c>
      <c r="AS128" s="54">
        <f t="shared" si="118"/>
        <v>0</v>
      </c>
      <c r="AT128" s="55">
        <f t="shared" si="118"/>
        <v>0</v>
      </c>
      <c r="AU128" s="54">
        <f t="shared" si="118"/>
        <v>0</v>
      </c>
      <c r="AV128" s="58">
        <f t="shared" si="118"/>
        <v>0</v>
      </c>
    </row>
    <row r="129" spans="1:48" ht="39.950000000000003" customHeight="1" thickTop="1" thickBot="1" x14ac:dyDescent="0.3">
      <c r="A129" s="144"/>
      <c r="B129" s="97"/>
      <c r="C129" s="82" t="s">
        <v>65</v>
      </c>
      <c r="D129" s="83"/>
      <c r="E129" s="83"/>
      <c r="F129" s="50">
        <f>F126+F124+F120+F122</f>
        <v>0</v>
      </c>
      <c r="G129" s="51">
        <f>G126+G124+G122+G120</f>
        <v>0</v>
      </c>
      <c r="H129" s="51">
        <f t="shared" ref="H129:AK129" si="119">H126+H124+H122+H120</f>
        <v>0</v>
      </c>
      <c r="I129" s="51">
        <f t="shared" si="119"/>
        <v>0</v>
      </c>
      <c r="J129" s="51">
        <f t="shared" si="119"/>
        <v>0</v>
      </c>
      <c r="K129" s="51">
        <f t="shared" si="119"/>
        <v>0</v>
      </c>
      <c r="L129" s="51">
        <f t="shared" si="119"/>
        <v>0</v>
      </c>
      <c r="M129" s="51">
        <f t="shared" si="119"/>
        <v>0</v>
      </c>
      <c r="N129" s="51">
        <f t="shared" si="119"/>
        <v>0</v>
      </c>
      <c r="O129" s="51">
        <f t="shared" si="119"/>
        <v>0</v>
      </c>
      <c r="P129" s="51">
        <f t="shared" si="119"/>
        <v>0</v>
      </c>
      <c r="Q129" s="51">
        <f t="shared" si="119"/>
        <v>54</v>
      </c>
      <c r="R129" s="51">
        <f t="shared" si="119"/>
        <v>0</v>
      </c>
      <c r="S129" s="51">
        <f t="shared" si="119"/>
        <v>0</v>
      </c>
      <c r="T129" s="51">
        <f t="shared" si="119"/>
        <v>0</v>
      </c>
      <c r="U129" s="51">
        <f t="shared" si="119"/>
        <v>0</v>
      </c>
      <c r="V129" s="51">
        <f t="shared" si="119"/>
        <v>0</v>
      </c>
      <c r="W129" s="51">
        <f t="shared" si="119"/>
        <v>0</v>
      </c>
      <c r="X129" s="51">
        <f t="shared" si="119"/>
        <v>0</v>
      </c>
      <c r="Y129" s="51">
        <f t="shared" si="119"/>
        <v>0</v>
      </c>
      <c r="Z129" s="51">
        <f t="shared" si="119"/>
        <v>0</v>
      </c>
      <c r="AA129" s="51">
        <f t="shared" si="119"/>
        <v>0</v>
      </c>
      <c r="AB129" s="51">
        <f t="shared" si="119"/>
        <v>0</v>
      </c>
      <c r="AC129" s="51">
        <f t="shared" si="119"/>
        <v>0</v>
      </c>
      <c r="AD129" s="51">
        <f t="shared" si="119"/>
        <v>0</v>
      </c>
      <c r="AE129" s="51">
        <f t="shared" si="119"/>
        <v>0</v>
      </c>
      <c r="AF129" s="51">
        <f t="shared" si="119"/>
        <v>0</v>
      </c>
      <c r="AG129" s="51">
        <f t="shared" si="119"/>
        <v>0</v>
      </c>
      <c r="AH129" s="51">
        <f t="shared" si="119"/>
        <v>0</v>
      </c>
      <c r="AI129" s="51">
        <f t="shared" si="119"/>
        <v>0</v>
      </c>
      <c r="AJ129" s="51">
        <f t="shared" si="119"/>
        <v>0</v>
      </c>
      <c r="AK129" s="51">
        <f t="shared" si="119"/>
        <v>0</v>
      </c>
      <c r="AL129" s="51">
        <f>SUM(F129:AK129)</f>
        <v>54</v>
      </c>
      <c r="AM129" s="91">
        <f t="shared" ref="AM129:AV129" si="120">AM120+AM122+AM124+AM126</f>
        <v>54</v>
      </c>
      <c r="AN129" s="92">
        <f t="shared" si="120"/>
        <v>0</v>
      </c>
      <c r="AO129" s="91">
        <f t="shared" si="120"/>
        <v>0</v>
      </c>
      <c r="AP129" s="92">
        <f t="shared" si="120"/>
        <v>0</v>
      </c>
      <c r="AQ129" s="91">
        <f t="shared" si="120"/>
        <v>54</v>
      </c>
      <c r="AR129" s="92">
        <f t="shared" si="120"/>
        <v>0</v>
      </c>
      <c r="AS129" s="91">
        <f t="shared" si="120"/>
        <v>0</v>
      </c>
      <c r="AT129" s="92">
        <f t="shared" si="120"/>
        <v>0</v>
      </c>
      <c r="AU129" s="194">
        <f t="shared" si="120"/>
        <v>0</v>
      </c>
      <c r="AV129" s="95">
        <f t="shared" si="120"/>
        <v>0</v>
      </c>
    </row>
    <row r="130" spans="1:48" ht="39.950000000000003" customHeight="1" thickBot="1" x14ac:dyDescent="0.3">
      <c r="A130" s="116"/>
      <c r="B130" s="116"/>
      <c r="C130" s="121"/>
      <c r="D130" s="121"/>
      <c r="E130" s="122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  <c r="AA130" s="123"/>
      <c r="AB130" s="123"/>
      <c r="AC130" s="123"/>
      <c r="AD130" s="123"/>
      <c r="AE130" s="123"/>
      <c r="AF130" s="123"/>
      <c r="AG130" s="123"/>
      <c r="AH130" s="123"/>
      <c r="AI130" s="123"/>
      <c r="AJ130" s="123"/>
      <c r="AK130" s="123"/>
      <c r="AL130" s="123"/>
      <c r="AM130" s="120"/>
      <c r="AN130" s="120"/>
      <c r="AO130" s="120"/>
      <c r="AP130" s="120"/>
      <c r="AQ130" s="120"/>
      <c r="AR130" s="120"/>
      <c r="AS130" s="120"/>
      <c r="AT130" s="120"/>
      <c r="AU130" s="120"/>
      <c r="AV130" s="120"/>
    </row>
    <row r="131" spans="1:48" ht="39.950000000000003" customHeight="1" x14ac:dyDescent="0.25">
      <c r="A131" s="210" t="s">
        <v>9</v>
      </c>
      <c r="B131" s="211" t="s">
        <v>10</v>
      </c>
      <c r="C131" s="212" t="s">
        <v>11</v>
      </c>
      <c r="D131" s="213" t="s">
        <v>12</v>
      </c>
      <c r="E131" s="214"/>
      <c r="F131" s="215"/>
      <c r="G131" s="216"/>
      <c r="H131" s="216"/>
      <c r="I131" s="216"/>
      <c r="J131" s="216"/>
      <c r="K131" s="216"/>
      <c r="L131" s="216"/>
      <c r="M131" s="216"/>
      <c r="N131" s="216"/>
      <c r="O131" s="216"/>
      <c r="P131" s="216"/>
      <c r="Q131" s="216"/>
      <c r="R131" s="216"/>
      <c r="S131" s="216"/>
      <c r="T131" s="216"/>
      <c r="U131" s="216"/>
      <c r="V131" s="216"/>
      <c r="W131" s="216"/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7"/>
    </row>
    <row r="132" spans="1:48" ht="39.950000000000003" customHeight="1" thickBot="1" x14ac:dyDescent="0.3">
      <c r="A132" s="18"/>
      <c r="B132" s="19"/>
      <c r="C132" s="20"/>
      <c r="D132" s="218"/>
      <c r="E132" s="219"/>
      <c r="F132" s="31" t="s">
        <v>13</v>
      </c>
      <c r="G132" s="32"/>
      <c r="H132" s="32"/>
      <c r="I132" s="32"/>
      <c r="J132" s="32"/>
      <c r="K132" s="32"/>
      <c r="L132" s="32"/>
      <c r="M132" s="33"/>
      <c r="N132" s="34" t="s">
        <v>14</v>
      </c>
      <c r="O132" s="32"/>
      <c r="P132" s="32"/>
      <c r="Q132" s="32"/>
      <c r="R132" s="32"/>
      <c r="S132" s="32"/>
      <c r="T132" s="32"/>
      <c r="U132" s="33"/>
      <c r="V132" s="34" t="s">
        <v>15</v>
      </c>
      <c r="W132" s="32"/>
      <c r="X132" s="32"/>
      <c r="Y132" s="32"/>
      <c r="Z132" s="32"/>
      <c r="AA132" s="32"/>
      <c r="AB132" s="32"/>
      <c r="AC132" s="33"/>
      <c r="AD132" s="34" t="s">
        <v>16</v>
      </c>
      <c r="AE132" s="32"/>
      <c r="AF132" s="32"/>
      <c r="AG132" s="32"/>
      <c r="AH132" s="32"/>
      <c r="AI132" s="32"/>
      <c r="AJ132" s="32"/>
      <c r="AK132" s="35"/>
      <c r="AM132" s="36"/>
    </row>
    <row r="133" spans="1:48" ht="39.950000000000003" customHeight="1" thickBot="1" x14ac:dyDescent="0.3">
      <c r="A133" s="151"/>
      <c r="B133" s="220"/>
      <c r="C133" s="221"/>
      <c r="D133" s="222" t="s">
        <v>17</v>
      </c>
      <c r="E133" s="222" t="s">
        <v>18</v>
      </c>
      <c r="F133" s="34" t="s">
        <v>19</v>
      </c>
      <c r="G133" s="32"/>
      <c r="H133" s="32"/>
      <c r="I133" s="33"/>
      <c r="J133" s="34" t="s">
        <v>20</v>
      </c>
      <c r="K133" s="32"/>
      <c r="L133" s="32"/>
      <c r="M133" s="33"/>
      <c r="N133" s="34" t="s">
        <v>19</v>
      </c>
      <c r="O133" s="32"/>
      <c r="P133" s="32"/>
      <c r="Q133" s="33"/>
      <c r="R133" s="34" t="s">
        <v>20</v>
      </c>
      <c r="S133" s="32"/>
      <c r="T133" s="32"/>
      <c r="U133" s="33"/>
      <c r="V133" s="34" t="s">
        <v>19</v>
      </c>
      <c r="W133" s="32"/>
      <c r="X133" s="32"/>
      <c r="Y133" s="33"/>
      <c r="Z133" s="34" t="s">
        <v>20</v>
      </c>
      <c r="AA133" s="32"/>
      <c r="AB133" s="32"/>
      <c r="AC133" s="33"/>
      <c r="AD133" s="34" t="s">
        <v>19</v>
      </c>
      <c r="AE133" s="32"/>
      <c r="AF133" s="32"/>
      <c r="AG133" s="33"/>
      <c r="AH133" s="34" t="s">
        <v>20</v>
      </c>
      <c r="AI133" s="32"/>
      <c r="AJ133" s="32"/>
      <c r="AK133" s="33"/>
      <c r="AL133" s="223" t="s">
        <v>21</v>
      </c>
      <c r="AM133" s="224" t="s">
        <v>22</v>
      </c>
      <c r="AN133" s="225"/>
      <c r="AO133" s="224" t="s">
        <v>23</v>
      </c>
      <c r="AP133" s="225"/>
      <c r="AQ133" s="224" t="s">
        <v>24</v>
      </c>
      <c r="AR133" s="225"/>
      <c r="AS133" s="224" t="s">
        <v>25</v>
      </c>
      <c r="AT133" s="225"/>
      <c r="AU133" s="224" t="s">
        <v>26</v>
      </c>
      <c r="AV133" s="225"/>
    </row>
    <row r="134" spans="1:48" ht="39.950000000000003" customHeight="1" thickBot="1" x14ac:dyDescent="0.3">
      <c r="A134" s="231"/>
      <c r="B134" s="227"/>
      <c r="C134" s="228"/>
      <c r="D134" s="229"/>
      <c r="E134" s="229"/>
      <c r="F134" s="42" t="s">
        <v>27</v>
      </c>
      <c r="G134" s="42" t="s">
        <v>28</v>
      </c>
      <c r="H134" s="42" t="s">
        <v>29</v>
      </c>
      <c r="I134" s="42" t="s">
        <v>30</v>
      </c>
      <c r="J134" s="42" t="s">
        <v>27</v>
      </c>
      <c r="K134" s="42" t="s">
        <v>28</v>
      </c>
      <c r="L134" s="42" t="s">
        <v>29</v>
      </c>
      <c r="M134" s="42" t="s">
        <v>30</v>
      </c>
      <c r="N134" s="42" t="s">
        <v>27</v>
      </c>
      <c r="O134" s="42" t="s">
        <v>28</v>
      </c>
      <c r="P134" s="42" t="s">
        <v>29</v>
      </c>
      <c r="Q134" s="42" t="s">
        <v>30</v>
      </c>
      <c r="R134" s="42" t="s">
        <v>27</v>
      </c>
      <c r="S134" s="42" t="s">
        <v>28</v>
      </c>
      <c r="T134" s="42" t="s">
        <v>29</v>
      </c>
      <c r="U134" s="42" t="s">
        <v>30</v>
      </c>
      <c r="V134" s="42" t="s">
        <v>27</v>
      </c>
      <c r="W134" s="42" t="s">
        <v>28</v>
      </c>
      <c r="X134" s="42" t="s">
        <v>29</v>
      </c>
      <c r="Y134" s="42" t="s">
        <v>30</v>
      </c>
      <c r="Z134" s="42" t="s">
        <v>27</v>
      </c>
      <c r="AA134" s="42" t="s">
        <v>28</v>
      </c>
      <c r="AB134" s="42" t="s">
        <v>29</v>
      </c>
      <c r="AC134" s="42" t="s">
        <v>30</v>
      </c>
      <c r="AD134" s="42" t="s">
        <v>27</v>
      </c>
      <c r="AE134" s="42" t="s">
        <v>28</v>
      </c>
      <c r="AF134" s="42" t="s">
        <v>29</v>
      </c>
      <c r="AG134" s="42" t="s">
        <v>30</v>
      </c>
      <c r="AH134" s="42" t="s">
        <v>27</v>
      </c>
      <c r="AI134" s="42" t="s">
        <v>28</v>
      </c>
      <c r="AJ134" s="42" t="s">
        <v>29</v>
      </c>
      <c r="AK134" s="43" t="s">
        <v>30</v>
      </c>
      <c r="AL134" s="230"/>
      <c r="AM134" s="45" t="s">
        <v>31</v>
      </c>
      <c r="AN134" s="45" t="s">
        <v>32</v>
      </c>
      <c r="AO134" s="45" t="s">
        <v>31</v>
      </c>
      <c r="AP134" s="45" t="s">
        <v>32</v>
      </c>
      <c r="AQ134" s="45" t="s">
        <v>31</v>
      </c>
      <c r="AR134" s="45" t="s">
        <v>32</v>
      </c>
      <c r="AS134" s="45" t="s">
        <v>31</v>
      </c>
      <c r="AT134" s="45" t="s">
        <v>32</v>
      </c>
      <c r="AU134" s="45" t="s">
        <v>31</v>
      </c>
      <c r="AV134" s="45" t="s">
        <v>32</v>
      </c>
    </row>
    <row r="135" spans="1:48" ht="39.950000000000003" customHeight="1" thickTop="1" thickBot="1" x14ac:dyDescent="0.3">
      <c r="A135" s="232" t="s">
        <v>67</v>
      </c>
      <c r="B135" s="47" t="s">
        <v>41</v>
      </c>
      <c r="C135" s="82" t="s">
        <v>47</v>
      </c>
      <c r="D135" s="83"/>
      <c r="E135" s="83"/>
      <c r="F135" s="50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>
        <v>96</v>
      </c>
      <c r="R135" s="51"/>
      <c r="S135" s="51"/>
      <c r="T135" s="51"/>
      <c r="U135" s="51">
        <v>15</v>
      </c>
      <c r="V135" s="51"/>
      <c r="W135" s="51"/>
      <c r="X135" s="51"/>
      <c r="Y135" s="51">
        <v>5</v>
      </c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2"/>
      <c r="AL135" s="53">
        <f>SUM(F135:AK135)</f>
        <v>116</v>
      </c>
      <c r="AM135" s="68">
        <f t="shared" ref="AM135:AM143" si="121">SUM(F135:I135)+SUM(N135:Q135)+SUM(V135:Y135)+SUM(AD135:AG135)</f>
        <v>101</v>
      </c>
      <c r="AN135" s="69">
        <f t="shared" ref="AN135:AN143" si="122">SUM(J135:M135)+SUM(R135:U135)+SUM(Z135:AC135)+SUM(AH135:AK135)</f>
        <v>15</v>
      </c>
      <c r="AO135" s="68">
        <f t="shared" ref="AO135:AO143" si="123">SUM(F135:I135)</f>
        <v>0</v>
      </c>
      <c r="AP135" s="69">
        <f t="shared" ref="AP135:AP143" si="124">SUM(J135:M135)</f>
        <v>0</v>
      </c>
      <c r="AQ135" s="68">
        <f t="shared" ref="AQ135:AQ143" si="125">SUM(N135:Q135)</f>
        <v>96</v>
      </c>
      <c r="AR135" s="69">
        <f t="shared" ref="AR135:AR143" si="126">SUM(R135:U135)</f>
        <v>15</v>
      </c>
      <c r="AS135" s="70">
        <f t="shared" ref="AS135:AS143" si="127">SUM(V135:Y135)</f>
        <v>5</v>
      </c>
      <c r="AT135" s="69">
        <f t="shared" ref="AT135:AT143" si="128">SUM(Z135:AC135)</f>
        <v>0</v>
      </c>
      <c r="AU135" s="71">
        <f t="shared" ref="AU135:AU143" si="129">SUM(AD135:AG135)</f>
        <v>0</v>
      </c>
      <c r="AV135" s="72">
        <f t="shared" ref="AV135:AV143" si="130">SUM(AH135:AK135)</f>
        <v>0</v>
      </c>
    </row>
    <row r="136" spans="1:48" ht="39.950000000000003" customHeight="1" x14ac:dyDescent="0.25">
      <c r="A136" s="233" t="s">
        <v>68</v>
      </c>
      <c r="B136" s="84"/>
      <c r="C136" s="61" t="s">
        <v>37</v>
      </c>
      <c r="D136" s="62"/>
      <c r="E136" s="138" t="s">
        <v>38</v>
      </c>
      <c r="F136" s="64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>
        <v>15</v>
      </c>
      <c r="R136" s="65"/>
      <c r="S136" s="65"/>
      <c r="T136" s="65"/>
      <c r="U136" s="65">
        <v>1</v>
      </c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6"/>
      <c r="AL136" s="67">
        <f t="shared" ref="AL136:AL143" si="131">SUM(F136:AK136)</f>
        <v>16</v>
      </c>
      <c r="AM136" s="68">
        <f t="shared" si="121"/>
        <v>15</v>
      </c>
      <c r="AN136" s="69">
        <f t="shared" si="122"/>
        <v>1</v>
      </c>
      <c r="AO136" s="68">
        <f t="shared" si="123"/>
        <v>0</v>
      </c>
      <c r="AP136" s="69">
        <f t="shared" si="124"/>
        <v>0</v>
      </c>
      <c r="AQ136" s="68">
        <f t="shared" si="125"/>
        <v>15</v>
      </c>
      <c r="AR136" s="69">
        <f t="shared" si="126"/>
        <v>1</v>
      </c>
      <c r="AS136" s="70">
        <f t="shared" si="127"/>
        <v>0</v>
      </c>
      <c r="AT136" s="69">
        <f t="shared" si="128"/>
        <v>0</v>
      </c>
      <c r="AU136" s="71">
        <f t="shared" si="129"/>
        <v>0</v>
      </c>
      <c r="AV136" s="72">
        <f t="shared" si="130"/>
        <v>0</v>
      </c>
    </row>
    <row r="137" spans="1:48" ht="39.950000000000003" customHeight="1" thickBot="1" x14ac:dyDescent="0.3">
      <c r="A137" s="84"/>
      <c r="B137" s="90"/>
      <c r="C137" s="75" t="s">
        <v>37</v>
      </c>
      <c r="D137" s="76" t="s">
        <v>38</v>
      </c>
      <c r="E137" s="110"/>
      <c r="F137" s="78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>
        <v>17</v>
      </c>
      <c r="R137" s="79"/>
      <c r="S137" s="79"/>
      <c r="T137" s="79"/>
      <c r="U137" s="79">
        <v>10</v>
      </c>
      <c r="V137" s="79"/>
      <c r="W137" s="79"/>
      <c r="X137" s="79"/>
      <c r="Y137" s="79">
        <v>1</v>
      </c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  <c r="AK137" s="80"/>
      <c r="AL137" s="81">
        <f t="shared" si="131"/>
        <v>28</v>
      </c>
      <c r="AM137" s="68">
        <f t="shared" si="121"/>
        <v>18</v>
      </c>
      <c r="AN137" s="69">
        <f t="shared" si="122"/>
        <v>10</v>
      </c>
      <c r="AO137" s="68">
        <f t="shared" si="123"/>
        <v>0</v>
      </c>
      <c r="AP137" s="69">
        <f t="shared" si="124"/>
        <v>0</v>
      </c>
      <c r="AQ137" s="68">
        <f t="shared" si="125"/>
        <v>17</v>
      </c>
      <c r="AR137" s="69">
        <f t="shared" si="126"/>
        <v>10</v>
      </c>
      <c r="AS137" s="70">
        <f t="shared" si="127"/>
        <v>1</v>
      </c>
      <c r="AT137" s="69">
        <f t="shared" si="128"/>
        <v>0</v>
      </c>
      <c r="AU137" s="71">
        <f t="shared" si="129"/>
        <v>0</v>
      </c>
      <c r="AV137" s="72">
        <f t="shared" si="130"/>
        <v>0</v>
      </c>
    </row>
    <row r="138" spans="1:48" ht="39.950000000000003" customHeight="1" thickTop="1" thickBot="1" x14ac:dyDescent="0.3">
      <c r="A138" s="84"/>
      <c r="B138" s="47" t="s">
        <v>42</v>
      </c>
      <c r="C138" s="82" t="s">
        <v>47</v>
      </c>
      <c r="D138" s="83"/>
      <c r="E138" s="83"/>
      <c r="F138" s="50"/>
      <c r="G138" s="51"/>
      <c r="H138" s="51"/>
      <c r="I138" s="51">
        <v>5</v>
      </c>
      <c r="J138" s="51"/>
      <c r="K138" s="51"/>
      <c r="L138" s="51"/>
      <c r="M138" s="51"/>
      <c r="N138" s="51"/>
      <c r="O138" s="51"/>
      <c r="P138" s="51"/>
      <c r="Q138" s="51">
        <v>2417</v>
      </c>
      <c r="R138" s="51"/>
      <c r="S138" s="51"/>
      <c r="T138" s="51"/>
      <c r="U138" s="51">
        <v>316</v>
      </c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>
        <v>7</v>
      </c>
      <c r="AH138" s="51"/>
      <c r="AI138" s="51"/>
      <c r="AJ138" s="51"/>
      <c r="AK138" s="52"/>
      <c r="AL138" s="53">
        <f>SUM(F138:AK138)</f>
        <v>2745</v>
      </c>
      <c r="AM138" s="68">
        <f t="shared" si="121"/>
        <v>2429</v>
      </c>
      <c r="AN138" s="69">
        <f t="shared" si="122"/>
        <v>316</v>
      </c>
      <c r="AO138" s="68">
        <f t="shared" si="123"/>
        <v>5</v>
      </c>
      <c r="AP138" s="69">
        <f t="shared" si="124"/>
        <v>0</v>
      </c>
      <c r="AQ138" s="68">
        <f t="shared" si="125"/>
        <v>2417</v>
      </c>
      <c r="AR138" s="69">
        <f t="shared" si="126"/>
        <v>316</v>
      </c>
      <c r="AS138" s="70">
        <f t="shared" si="127"/>
        <v>0</v>
      </c>
      <c r="AT138" s="69">
        <f t="shared" si="128"/>
        <v>0</v>
      </c>
      <c r="AU138" s="71">
        <f t="shared" si="129"/>
        <v>7</v>
      </c>
      <c r="AV138" s="72">
        <f t="shared" si="130"/>
        <v>0</v>
      </c>
    </row>
    <row r="139" spans="1:48" ht="39.950000000000003" customHeight="1" x14ac:dyDescent="0.25">
      <c r="A139" s="84"/>
      <c r="B139" s="84"/>
      <c r="C139" s="61" t="s">
        <v>37</v>
      </c>
      <c r="D139" s="62"/>
      <c r="E139" s="138" t="s">
        <v>38</v>
      </c>
      <c r="F139" s="64"/>
      <c r="G139" s="65"/>
      <c r="H139" s="65"/>
      <c r="I139" s="65">
        <v>1</v>
      </c>
      <c r="J139" s="65"/>
      <c r="K139" s="65"/>
      <c r="L139" s="65"/>
      <c r="M139" s="65"/>
      <c r="N139" s="65"/>
      <c r="O139" s="65"/>
      <c r="P139" s="65"/>
      <c r="Q139" s="65">
        <v>18</v>
      </c>
      <c r="R139" s="65"/>
      <c r="S139" s="65"/>
      <c r="T139" s="65"/>
      <c r="U139" s="65">
        <v>5</v>
      </c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  <c r="AI139" s="65"/>
      <c r="AJ139" s="65"/>
      <c r="AK139" s="66"/>
      <c r="AL139" s="67">
        <f t="shared" si="131"/>
        <v>24</v>
      </c>
      <c r="AM139" s="68">
        <f t="shared" si="121"/>
        <v>19</v>
      </c>
      <c r="AN139" s="69">
        <f t="shared" si="122"/>
        <v>5</v>
      </c>
      <c r="AO139" s="68">
        <f t="shared" si="123"/>
        <v>1</v>
      </c>
      <c r="AP139" s="69">
        <f t="shared" si="124"/>
        <v>0</v>
      </c>
      <c r="AQ139" s="68">
        <f t="shared" si="125"/>
        <v>18</v>
      </c>
      <c r="AR139" s="69">
        <f t="shared" si="126"/>
        <v>5</v>
      </c>
      <c r="AS139" s="70">
        <f t="shared" si="127"/>
        <v>0</v>
      </c>
      <c r="AT139" s="69">
        <f t="shared" si="128"/>
        <v>0</v>
      </c>
      <c r="AU139" s="71">
        <f t="shared" si="129"/>
        <v>0</v>
      </c>
      <c r="AV139" s="72">
        <f t="shared" si="130"/>
        <v>0</v>
      </c>
    </row>
    <row r="140" spans="1:48" ht="39.950000000000003" customHeight="1" thickBot="1" x14ac:dyDescent="0.3">
      <c r="A140" s="84"/>
      <c r="B140" s="90"/>
      <c r="C140" s="75" t="s">
        <v>37</v>
      </c>
      <c r="D140" s="76" t="s">
        <v>38</v>
      </c>
      <c r="E140" s="110"/>
      <c r="F140" s="78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>
        <v>532</v>
      </c>
      <c r="R140" s="79"/>
      <c r="S140" s="79"/>
      <c r="T140" s="79"/>
      <c r="U140" s="79">
        <v>67</v>
      </c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>
        <v>2</v>
      </c>
      <c r="AH140" s="79"/>
      <c r="AI140" s="79"/>
      <c r="AJ140" s="79"/>
      <c r="AK140" s="80"/>
      <c r="AL140" s="81">
        <f t="shared" si="131"/>
        <v>601</v>
      </c>
      <c r="AM140" s="68">
        <f t="shared" si="121"/>
        <v>534</v>
      </c>
      <c r="AN140" s="69">
        <f t="shared" si="122"/>
        <v>67</v>
      </c>
      <c r="AO140" s="68">
        <f t="shared" si="123"/>
        <v>0</v>
      </c>
      <c r="AP140" s="69">
        <f t="shared" si="124"/>
        <v>0</v>
      </c>
      <c r="AQ140" s="68">
        <f t="shared" si="125"/>
        <v>532</v>
      </c>
      <c r="AR140" s="69">
        <f t="shared" si="126"/>
        <v>67</v>
      </c>
      <c r="AS140" s="70">
        <f t="shared" si="127"/>
        <v>0</v>
      </c>
      <c r="AT140" s="69">
        <f t="shared" si="128"/>
        <v>0</v>
      </c>
      <c r="AU140" s="71">
        <f t="shared" si="129"/>
        <v>2</v>
      </c>
      <c r="AV140" s="72">
        <f t="shared" si="130"/>
        <v>0</v>
      </c>
    </row>
    <row r="141" spans="1:48" ht="39.950000000000003" customHeight="1" thickTop="1" thickBot="1" x14ac:dyDescent="0.3">
      <c r="A141" s="84"/>
      <c r="B141" s="47" t="s">
        <v>43</v>
      </c>
      <c r="C141" s="82" t="s">
        <v>47</v>
      </c>
      <c r="D141" s="83"/>
      <c r="E141" s="83"/>
      <c r="F141" s="50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>
        <v>582</v>
      </c>
      <c r="R141" s="51"/>
      <c r="S141" s="51"/>
      <c r="T141" s="51"/>
      <c r="U141" s="51">
        <v>17</v>
      </c>
      <c r="V141" s="51"/>
      <c r="W141" s="51"/>
      <c r="X141" s="51"/>
      <c r="Y141" s="51"/>
      <c r="Z141" s="51"/>
      <c r="AA141" s="51"/>
      <c r="AB141" s="51"/>
      <c r="AC141" s="51">
        <v>5</v>
      </c>
      <c r="AD141" s="51"/>
      <c r="AE141" s="51"/>
      <c r="AF141" s="51"/>
      <c r="AG141" s="51"/>
      <c r="AH141" s="51"/>
      <c r="AI141" s="51"/>
      <c r="AJ141" s="51"/>
      <c r="AK141" s="52"/>
      <c r="AL141" s="53">
        <f>SUM(F141:AK141)</f>
        <v>604</v>
      </c>
      <c r="AM141" s="68">
        <f t="shared" si="121"/>
        <v>582</v>
      </c>
      <c r="AN141" s="69">
        <f t="shared" si="122"/>
        <v>22</v>
      </c>
      <c r="AO141" s="68">
        <f t="shared" si="123"/>
        <v>0</v>
      </c>
      <c r="AP141" s="69">
        <f t="shared" si="124"/>
        <v>0</v>
      </c>
      <c r="AQ141" s="68">
        <f t="shared" si="125"/>
        <v>582</v>
      </c>
      <c r="AR141" s="69">
        <f t="shared" si="126"/>
        <v>17</v>
      </c>
      <c r="AS141" s="70">
        <f t="shared" si="127"/>
        <v>0</v>
      </c>
      <c r="AT141" s="69">
        <f t="shared" si="128"/>
        <v>5</v>
      </c>
      <c r="AU141" s="71">
        <f t="shared" si="129"/>
        <v>0</v>
      </c>
      <c r="AV141" s="72">
        <f t="shared" si="130"/>
        <v>0</v>
      </c>
    </row>
    <row r="142" spans="1:48" ht="39.950000000000003" customHeight="1" x14ac:dyDescent="0.25">
      <c r="A142" s="84"/>
      <c r="B142" s="84"/>
      <c r="C142" s="61" t="s">
        <v>37</v>
      </c>
      <c r="D142" s="62"/>
      <c r="E142" s="138" t="s">
        <v>38</v>
      </c>
      <c r="F142" s="64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>
        <v>2</v>
      </c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  <c r="AI142" s="65"/>
      <c r="AJ142" s="65"/>
      <c r="AK142" s="66"/>
      <c r="AL142" s="67">
        <f t="shared" si="131"/>
        <v>2</v>
      </c>
      <c r="AM142" s="68">
        <f t="shared" si="121"/>
        <v>2</v>
      </c>
      <c r="AN142" s="69">
        <f t="shared" si="122"/>
        <v>0</v>
      </c>
      <c r="AO142" s="68">
        <f t="shared" si="123"/>
        <v>0</v>
      </c>
      <c r="AP142" s="69">
        <f t="shared" si="124"/>
        <v>0</v>
      </c>
      <c r="AQ142" s="68">
        <f t="shared" si="125"/>
        <v>2</v>
      </c>
      <c r="AR142" s="69">
        <f t="shared" si="126"/>
        <v>0</v>
      </c>
      <c r="AS142" s="70">
        <f t="shared" si="127"/>
        <v>0</v>
      </c>
      <c r="AT142" s="69">
        <f t="shared" si="128"/>
        <v>0</v>
      </c>
      <c r="AU142" s="71">
        <f t="shared" si="129"/>
        <v>0</v>
      </c>
      <c r="AV142" s="72">
        <f t="shared" si="130"/>
        <v>0</v>
      </c>
    </row>
    <row r="143" spans="1:48" ht="39.950000000000003" customHeight="1" thickBot="1" x14ac:dyDescent="0.3">
      <c r="A143" s="90"/>
      <c r="B143" s="90"/>
      <c r="C143" s="75" t="s">
        <v>37</v>
      </c>
      <c r="D143" s="76" t="s">
        <v>38</v>
      </c>
      <c r="E143" s="110"/>
      <c r="F143" s="78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>
        <v>140</v>
      </c>
      <c r="R143" s="79"/>
      <c r="S143" s="79"/>
      <c r="T143" s="79"/>
      <c r="U143" s="79">
        <v>5</v>
      </c>
      <c r="V143" s="79"/>
      <c r="W143" s="79"/>
      <c r="X143" s="79"/>
      <c r="Y143" s="79"/>
      <c r="Z143" s="79"/>
      <c r="AA143" s="79"/>
      <c r="AB143" s="79"/>
      <c r="AC143" s="79">
        <v>1</v>
      </c>
      <c r="AD143" s="79"/>
      <c r="AE143" s="79"/>
      <c r="AF143" s="79"/>
      <c r="AG143" s="79"/>
      <c r="AH143" s="79"/>
      <c r="AI143" s="79"/>
      <c r="AJ143" s="79"/>
      <c r="AK143" s="80"/>
      <c r="AL143" s="81">
        <f t="shared" si="131"/>
        <v>146</v>
      </c>
      <c r="AM143" s="162">
        <f t="shared" si="121"/>
        <v>140</v>
      </c>
      <c r="AN143" s="163">
        <f t="shared" si="122"/>
        <v>6</v>
      </c>
      <c r="AO143" s="68">
        <f t="shared" si="123"/>
        <v>0</v>
      </c>
      <c r="AP143" s="69">
        <f t="shared" si="124"/>
        <v>0</v>
      </c>
      <c r="AQ143" s="68">
        <f t="shared" si="125"/>
        <v>140</v>
      </c>
      <c r="AR143" s="92">
        <f t="shared" si="126"/>
        <v>5</v>
      </c>
      <c r="AS143" s="70">
        <f t="shared" si="127"/>
        <v>0</v>
      </c>
      <c r="AT143" s="69">
        <f t="shared" si="128"/>
        <v>1</v>
      </c>
      <c r="AU143" s="71">
        <f t="shared" si="129"/>
        <v>0</v>
      </c>
      <c r="AV143" s="72">
        <f t="shared" si="130"/>
        <v>0</v>
      </c>
    </row>
    <row r="144" spans="1:48" ht="19.5" customHeight="1" thickTop="1" x14ac:dyDescent="0.25">
      <c r="A144" s="234" t="s">
        <v>44</v>
      </c>
      <c r="B144" s="97"/>
      <c r="C144" s="62" t="s">
        <v>37</v>
      </c>
      <c r="D144" s="62"/>
      <c r="E144" s="141"/>
      <c r="F144" s="142">
        <f>F136+F137+F139+F140+F142+F143</f>
        <v>0</v>
      </c>
      <c r="G144" s="142">
        <f>G136+G137+G139+G140+G142+G143</f>
        <v>0</v>
      </c>
      <c r="H144" s="142">
        <f t="shared" ref="H144:AK144" si="132">H136+H137+H139+H140+H142+H143</f>
        <v>0</v>
      </c>
      <c r="I144" s="142">
        <f t="shared" si="132"/>
        <v>1</v>
      </c>
      <c r="J144" s="142">
        <f t="shared" si="132"/>
        <v>0</v>
      </c>
      <c r="K144" s="142">
        <f t="shared" si="132"/>
        <v>0</v>
      </c>
      <c r="L144" s="142">
        <f t="shared" si="132"/>
        <v>0</v>
      </c>
      <c r="M144" s="142">
        <f t="shared" si="132"/>
        <v>0</v>
      </c>
      <c r="N144" s="142">
        <f t="shared" si="132"/>
        <v>0</v>
      </c>
      <c r="O144" s="142">
        <f t="shared" si="132"/>
        <v>0</v>
      </c>
      <c r="P144" s="142">
        <f t="shared" si="132"/>
        <v>0</v>
      </c>
      <c r="Q144" s="142">
        <f t="shared" si="132"/>
        <v>724</v>
      </c>
      <c r="R144" s="142">
        <f t="shared" si="132"/>
        <v>0</v>
      </c>
      <c r="S144" s="142">
        <f t="shared" si="132"/>
        <v>0</v>
      </c>
      <c r="T144" s="142">
        <f t="shared" si="132"/>
        <v>0</v>
      </c>
      <c r="U144" s="142">
        <f t="shared" si="132"/>
        <v>88</v>
      </c>
      <c r="V144" s="142">
        <f t="shared" si="132"/>
        <v>0</v>
      </c>
      <c r="W144" s="142">
        <f t="shared" si="132"/>
        <v>0</v>
      </c>
      <c r="X144" s="142">
        <f t="shared" si="132"/>
        <v>0</v>
      </c>
      <c r="Y144" s="142">
        <f t="shared" si="132"/>
        <v>1</v>
      </c>
      <c r="Z144" s="142">
        <f t="shared" si="132"/>
        <v>0</v>
      </c>
      <c r="AA144" s="142">
        <f t="shared" si="132"/>
        <v>0</v>
      </c>
      <c r="AB144" s="142">
        <f t="shared" si="132"/>
        <v>0</v>
      </c>
      <c r="AC144" s="142">
        <f t="shared" si="132"/>
        <v>1</v>
      </c>
      <c r="AD144" s="142">
        <f t="shared" si="132"/>
        <v>0</v>
      </c>
      <c r="AE144" s="142">
        <f t="shared" si="132"/>
        <v>0</v>
      </c>
      <c r="AF144" s="142">
        <f t="shared" si="132"/>
        <v>0</v>
      </c>
      <c r="AG144" s="142">
        <f t="shared" si="132"/>
        <v>2</v>
      </c>
      <c r="AH144" s="142">
        <f t="shared" si="132"/>
        <v>0</v>
      </c>
      <c r="AI144" s="142">
        <f t="shared" si="132"/>
        <v>0</v>
      </c>
      <c r="AJ144" s="142">
        <f t="shared" si="132"/>
        <v>0</v>
      </c>
      <c r="AK144" s="142">
        <f t="shared" si="132"/>
        <v>0</v>
      </c>
      <c r="AL144" s="143">
        <f t="shared" ref="AL144:AL145" si="133">SUM(F144:AK144)</f>
        <v>817</v>
      </c>
      <c r="AM144" s="54">
        <f>AM136+AM137+AM139+AM140+AM142+AM143</f>
        <v>728</v>
      </c>
      <c r="AN144" s="55">
        <f>AN136+AN137+AN139+AN140+AN142+AN143</f>
        <v>89</v>
      </c>
      <c r="AO144" s="54">
        <f>AO136+AO137+AO139+AO140+AO142+AO143</f>
        <v>1</v>
      </c>
      <c r="AP144" s="55">
        <f>AP136+AP137+AP139+AP140+AP142+AP143</f>
        <v>0</v>
      </c>
      <c r="AQ144" s="54">
        <f t="shared" ref="AQ144:AV144" si="134">AQ136+AQ137+AQ139+AQ140+AQ142+AQ143</f>
        <v>724</v>
      </c>
      <c r="AR144" s="55">
        <f t="shared" si="134"/>
        <v>88</v>
      </c>
      <c r="AS144" s="54">
        <f t="shared" si="134"/>
        <v>1</v>
      </c>
      <c r="AT144" s="55">
        <f t="shared" si="134"/>
        <v>1</v>
      </c>
      <c r="AU144" s="54">
        <f t="shared" si="134"/>
        <v>2</v>
      </c>
      <c r="AV144" s="58">
        <f t="shared" si="134"/>
        <v>0</v>
      </c>
    </row>
    <row r="145" spans="1:72" ht="19.5" customHeight="1" thickBot="1" x14ac:dyDescent="0.3">
      <c r="A145" s="193"/>
      <c r="B145" s="97"/>
      <c r="C145" s="145" t="s">
        <v>47</v>
      </c>
      <c r="D145" s="146"/>
      <c r="E145" s="147"/>
      <c r="F145" s="148">
        <f>F135+F138+F141</f>
        <v>0</v>
      </c>
      <c r="G145" s="148">
        <f>G135+G138+G141</f>
        <v>0</v>
      </c>
      <c r="H145" s="148">
        <f t="shared" ref="H145:AK145" si="135">H135+H138+H141</f>
        <v>0</v>
      </c>
      <c r="I145" s="148">
        <f t="shared" si="135"/>
        <v>5</v>
      </c>
      <c r="J145" s="148">
        <f t="shared" si="135"/>
        <v>0</v>
      </c>
      <c r="K145" s="148">
        <f t="shared" si="135"/>
        <v>0</v>
      </c>
      <c r="L145" s="148">
        <f t="shared" si="135"/>
        <v>0</v>
      </c>
      <c r="M145" s="148">
        <f t="shared" si="135"/>
        <v>0</v>
      </c>
      <c r="N145" s="148">
        <f t="shared" si="135"/>
        <v>0</v>
      </c>
      <c r="O145" s="148">
        <f t="shared" si="135"/>
        <v>0</v>
      </c>
      <c r="P145" s="148">
        <f t="shared" si="135"/>
        <v>0</v>
      </c>
      <c r="Q145" s="148">
        <f t="shared" si="135"/>
        <v>3095</v>
      </c>
      <c r="R145" s="148">
        <f t="shared" si="135"/>
        <v>0</v>
      </c>
      <c r="S145" s="148">
        <f t="shared" si="135"/>
        <v>0</v>
      </c>
      <c r="T145" s="148">
        <f t="shared" si="135"/>
        <v>0</v>
      </c>
      <c r="U145" s="148">
        <f t="shared" si="135"/>
        <v>348</v>
      </c>
      <c r="V145" s="148">
        <f t="shared" si="135"/>
        <v>0</v>
      </c>
      <c r="W145" s="148">
        <f t="shared" si="135"/>
        <v>0</v>
      </c>
      <c r="X145" s="148">
        <f t="shared" si="135"/>
        <v>0</v>
      </c>
      <c r="Y145" s="148">
        <f t="shared" si="135"/>
        <v>5</v>
      </c>
      <c r="Z145" s="148">
        <f t="shared" si="135"/>
        <v>0</v>
      </c>
      <c r="AA145" s="148">
        <f t="shared" si="135"/>
        <v>0</v>
      </c>
      <c r="AB145" s="148">
        <f t="shared" si="135"/>
        <v>0</v>
      </c>
      <c r="AC145" s="148">
        <f t="shared" si="135"/>
        <v>5</v>
      </c>
      <c r="AD145" s="148">
        <f t="shared" si="135"/>
        <v>0</v>
      </c>
      <c r="AE145" s="148">
        <f t="shared" si="135"/>
        <v>0</v>
      </c>
      <c r="AF145" s="148">
        <f t="shared" si="135"/>
        <v>0</v>
      </c>
      <c r="AG145" s="148">
        <f t="shared" si="135"/>
        <v>7</v>
      </c>
      <c r="AH145" s="148">
        <f t="shared" si="135"/>
        <v>0</v>
      </c>
      <c r="AI145" s="148">
        <f t="shared" si="135"/>
        <v>0</v>
      </c>
      <c r="AJ145" s="148">
        <f t="shared" si="135"/>
        <v>0</v>
      </c>
      <c r="AK145" s="148">
        <f t="shared" si="135"/>
        <v>0</v>
      </c>
      <c r="AL145" s="149">
        <f t="shared" si="133"/>
        <v>3465</v>
      </c>
      <c r="AM145" s="91">
        <f>AM135+AM138+AM141</f>
        <v>3112</v>
      </c>
      <c r="AN145" s="92">
        <f>AN135+AN138+AN141</f>
        <v>353</v>
      </c>
      <c r="AO145" s="91">
        <f>AO135+AO138+AO141</f>
        <v>5</v>
      </c>
      <c r="AP145" s="92">
        <f>AP135+AP138+AP141</f>
        <v>0</v>
      </c>
      <c r="AQ145" s="91">
        <f t="shared" ref="AQ145:AV145" si="136">AQ135+AQ138+AQ141</f>
        <v>3095</v>
      </c>
      <c r="AR145" s="92">
        <f t="shared" si="136"/>
        <v>348</v>
      </c>
      <c r="AS145" s="91">
        <f t="shared" si="136"/>
        <v>5</v>
      </c>
      <c r="AT145" s="92">
        <f t="shared" si="136"/>
        <v>5</v>
      </c>
      <c r="AU145" s="91">
        <f t="shared" si="136"/>
        <v>7</v>
      </c>
      <c r="AV145" s="95">
        <f t="shared" si="136"/>
        <v>0</v>
      </c>
    </row>
    <row r="146" spans="1:72" ht="19.5" customHeight="1" thickBot="1" x14ac:dyDescent="0.3">
      <c r="A146" s="116"/>
      <c r="B146" s="116"/>
      <c r="C146" s="121"/>
      <c r="D146" s="121"/>
      <c r="E146" s="122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  <c r="AA146" s="123"/>
      <c r="AB146" s="123"/>
      <c r="AC146" s="123"/>
      <c r="AD146" s="123"/>
      <c r="AE146" s="123"/>
      <c r="AF146" s="123"/>
      <c r="AG146" s="123"/>
      <c r="AH146" s="123"/>
      <c r="AI146" s="123"/>
      <c r="AJ146" s="123"/>
      <c r="AK146" s="123"/>
      <c r="AL146" s="123"/>
      <c r="AM146" s="120"/>
      <c r="AN146" s="120"/>
      <c r="AO146" s="120"/>
      <c r="AP146" s="120"/>
      <c r="AQ146" s="120"/>
      <c r="AR146" s="120"/>
      <c r="AS146" s="120"/>
      <c r="AT146" s="120"/>
      <c r="AU146" s="120"/>
      <c r="AV146" s="120"/>
    </row>
    <row r="147" spans="1:72" s="235" customFormat="1" ht="39.4" customHeight="1" thickTop="1" thickBot="1" x14ac:dyDescent="0.3">
      <c r="A147" s="96" t="s">
        <v>44</v>
      </c>
      <c r="B147" s="97"/>
      <c r="C147" s="62" t="s">
        <v>37</v>
      </c>
      <c r="D147" s="62"/>
      <c r="E147" s="141"/>
      <c r="F147" s="142">
        <f>F144+F128</f>
        <v>0</v>
      </c>
      <c r="G147" s="142">
        <f t="shared" ref="G147:AK148" si="137">G144+G128</f>
        <v>0</v>
      </c>
      <c r="H147" s="142">
        <f t="shared" si="137"/>
        <v>0</v>
      </c>
      <c r="I147" s="142">
        <f t="shared" si="137"/>
        <v>1</v>
      </c>
      <c r="J147" s="142">
        <f t="shared" si="137"/>
        <v>0</v>
      </c>
      <c r="K147" s="142">
        <f t="shared" si="137"/>
        <v>0</v>
      </c>
      <c r="L147" s="142">
        <f t="shared" si="137"/>
        <v>0</v>
      </c>
      <c r="M147" s="142">
        <f t="shared" si="137"/>
        <v>0</v>
      </c>
      <c r="N147" s="142">
        <f t="shared" si="137"/>
        <v>0</v>
      </c>
      <c r="O147" s="142">
        <f t="shared" si="137"/>
        <v>0</v>
      </c>
      <c r="P147" s="142">
        <f t="shared" si="137"/>
        <v>0</v>
      </c>
      <c r="Q147" s="142">
        <f t="shared" si="137"/>
        <v>1597</v>
      </c>
      <c r="R147" s="142">
        <f t="shared" si="137"/>
        <v>0</v>
      </c>
      <c r="S147" s="142">
        <f t="shared" si="137"/>
        <v>0</v>
      </c>
      <c r="T147" s="142">
        <f t="shared" si="137"/>
        <v>0</v>
      </c>
      <c r="U147" s="142">
        <f t="shared" si="137"/>
        <v>1561</v>
      </c>
      <c r="V147" s="142">
        <f t="shared" si="137"/>
        <v>0</v>
      </c>
      <c r="W147" s="142">
        <f t="shared" si="137"/>
        <v>0</v>
      </c>
      <c r="X147" s="142">
        <f t="shared" si="137"/>
        <v>0</v>
      </c>
      <c r="Y147" s="142">
        <f t="shared" si="137"/>
        <v>1</v>
      </c>
      <c r="Z147" s="142">
        <f t="shared" si="137"/>
        <v>0</v>
      </c>
      <c r="AA147" s="142">
        <f t="shared" si="137"/>
        <v>0</v>
      </c>
      <c r="AB147" s="142">
        <f t="shared" si="137"/>
        <v>0</v>
      </c>
      <c r="AC147" s="142">
        <f t="shared" si="137"/>
        <v>1</v>
      </c>
      <c r="AD147" s="142">
        <f t="shared" si="137"/>
        <v>0</v>
      </c>
      <c r="AE147" s="142">
        <f t="shared" si="137"/>
        <v>0</v>
      </c>
      <c r="AF147" s="142">
        <f t="shared" si="137"/>
        <v>0</v>
      </c>
      <c r="AG147" s="142">
        <f t="shared" si="137"/>
        <v>2</v>
      </c>
      <c r="AH147" s="142">
        <f t="shared" si="137"/>
        <v>0</v>
      </c>
      <c r="AI147" s="142">
        <f t="shared" si="137"/>
        <v>0</v>
      </c>
      <c r="AJ147" s="142">
        <f t="shared" si="137"/>
        <v>0</v>
      </c>
      <c r="AK147" s="142">
        <f t="shared" si="137"/>
        <v>0</v>
      </c>
      <c r="AL147" s="143">
        <f t="shared" ref="AL147" si="138">SUM(F147:AK147)</f>
        <v>3163</v>
      </c>
      <c r="AM147" s="54">
        <f>AM146+AM144+AM142+AM140</f>
        <v>1264</v>
      </c>
      <c r="AN147" s="55">
        <f>AN146+AN144+AN142+AN140</f>
        <v>156</v>
      </c>
      <c r="AO147" s="54">
        <f>AO146+AO144+AO142+AO140</f>
        <v>1</v>
      </c>
      <c r="AP147" s="55">
        <f>AP146+AP144+AP142+AP140</f>
        <v>0</v>
      </c>
      <c r="AQ147" s="54">
        <f t="shared" ref="AQ147:AV147" si="139">AQ146+AQ144+AQ142+AQ140</f>
        <v>1258</v>
      </c>
      <c r="AR147" s="55">
        <f t="shared" si="139"/>
        <v>155</v>
      </c>
      <c r="AS147" s="54">
        <f t="shared" si="139"/>
        <v>1</v>
      </c>
      <c r="AT147" s="55">
        <f t="shared" si="139"/>
        <v>1</v>
      </c>
      <c r="AU147" s="54">
        <f t="shared" si="139"/>
        <v>4</v>
      </c>
      <c r="AV147" s="58">
        <f t="shared" si="139"/>
        <v>0</v>
      </c>
    </row>
    <row r="148" spans="1:72" s="235" customFormat="1" ht="39.4" customHeight="1" thickTop="1" thickBot="1" x14ac:dyDescent="0.3">
      <c r="A148" s="144"/>
      <c r="B148" s="97"/>
      <c r="C148" s="82" t="s">
        <v>69</v>
      </c>
      <c r="D148" s="83"/>
      <c r="E148" s="83"/>
      <c r="F148" s="50">
        <f>F145+F129</f>
        <v>0</v>
      </c>
      <c r="G148" s="51">
        <f t="shared" si="137"/>
        <v>0</v>
      </c>
      <c r="H148" s="51">
        <f t="shared" si="137"/>
        <v>0</v>
      </c>
      <c r="I148" s="51">
        <f t="shared" si="137"/>
        <v>5</v>
      </c>
      <c r="J148" s="51">
        <f t="shared" si="137"/>
        <v>0</v>
      </c>
      <c r="K148" s="51">
        <f t="shared" si="137"/>
        <v>0</v>
      </c>
      <c r="L148" s="51">
        <f t="shared" si="137"/>
        <v>0</v>
      </c>
      <c r="M148" s="51">
        <f t="shared" si="137"/>
        <v>0</v>
      </c>
      <c r="N148" s="51">
        <f t="shared" si="137"/>
        <v>0</v>
      </c>
      <c r="O148" s="51">
        <f t="shared" si="137"/>
        <v>0</v>
      </c>
      <c r="P148" s="51">
        <f t="shared" si="137"/>
        <v>0</v>
      </c>
      <c r="Q148" s="51">
        <f t="shared" si="137"/>
        <v>3149</v>
      </c>
      <c r="R148" s="51">
        <f t="shared" si="137"/>
        <v>0</v>
      </c>
      <c r="S148" s="51">
        <f t="shared" si="137"/>
        <v>0</v>
      </c>
      <c r="T148" s="51">
        <f t="shared" si="137"/>
        <v>0</v>
      </c>
      <c r="U148" s="51">
        <f t="shared" si="137"/>
        <v>348</v>
      </c>
      <c r="V148" s="51">
        <f t="shared" si="137"/>
        <v>0</v>
      </c>
      <c r="W148" s="51">
        <f t="shared" si="137"/>
        <v>0</v>
      </c>
      <c r="X148" s="51">
        <f t="shared" si="137"/>
        <v>0</v>
      </c>
      <c r="Y148" s="51">
        <f t="shared" si="137"/>
        <v>5</v>
      </c>
      <c r="Z148" s="51">
        <f t="shared" si="137"/>
        <v>0</v>
      </c>
      <c r="AA148" s="51">
        <f t="shared" si="137"/>
        <v>0</v>
      </c>
      <c r="AB148" s="51">
        <f t="shared" si="137"/>
        <v>0</v>
      </c>
      <c r="AC148" s="51">
        <f t="shared" si="137"/>
        <v>5</v>
      </c>
      <c r="AD148" s="51">
        <f t="shared" si="137"/>
        <v>0</v>
      </c>
      <c r="AE148" s="51">
        <f t="shared" si="137"/>
        <v>0</v>
      </c>
      <c r="AF148" s="51">
        <f t="shared" si="137"/>
        <v>0</v>
      </c>
      <c r="AG148" s="51">
        <f t="shared" si="137"/>
        <v>7</v>
      </c>
      <c r="AH148" s="51">
        <f t="shared" si="137"/>
        <v>0</v>
      </c>
      <c r="AI148" s="51">
        <f t="shared" si="137"/>
        <v>0</v>
      </c>
      <c r="AJ148" s="51">
        <f t="shared" si="137"/>
        <v>0</v>
      </c>
      <c r="AK148" s="199">
        <f t="shared" si="137"/>
        <v>0</v>
      </c>
      <c r="AL148" s="236">
        <f>SUM(F148:AK148)</f>
        <v>3519</v>
      </c>
      <c r="AM148" s="91">
        <f t="shared" ref="AM148:AV148" si="140">AM139+AM141+AM143+AM145</f>
        <v>3853</v>
      </c>
      <c r="AN148" s="92">
        <f t="shared" si="140"/>
        <v>386</v>
      </c>
      <c r="AO148" s="91">
        <f t="shared" si="140"/>
        <v>6</v>
      </c>
      <c r="AP148" s="92">
        <f t="shared" si="140"/>
        <v>0</v>
      </c>
      <c r="AQ148" s="91">
        <f t="shared" si="140"/>
        <v>3835</v>
      </c>
      <c r="AR148" s="92">
        <f t="shared" si="140"/>
        <v>375</v>
      </c>
      <c r="AS148" s="91">
        <f t="shared" si="140"/>
        <v>5</v>
      </c>
      <c r="AT148" s="92">
        <f t="shared" si="140"/>
        <v>11</v>
      </c>
      <c r="AU148" s="194">
        <f t="shared" si="140"/>
        <v>7</v>
      </c>
      <c r="AV148" s="95">
        <f t="shared" si="140"/>
        <v>0</v>
      </c>
    </row>
    <row r="149" spans="1:72" s="244" customFormat="1" x14ac:dyDescent="0.25">
      <c r="A149" s="237"/>
      <c r="B149" s="238"/>
      <c r="C149" s="239"/>
      <c r="D149" s="240"/>
      <c r="E149" s="241"/>
      <c r="F149" s="242"/>
      <c r="G149" s="242"/>
      <c r="H149" s="242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  <c r="AJ149" s="242"/>
      <c r="AK149" s="242"/>
      <c r="AL149" s="242"/>
      <c r="AM149" s="235"/>
      <c r="AN149" s="235"/>
      <c r="AO149" s="235"/>
      <c r="AP149" s="235"/>
      <c r="AQ149" s="235"/>
      <c r="AR149" s="235"/>
      <c r="AS149" s="235"/>
      <c r="AT149" s="235"/>
      <c r="AU149" s="235"/>
      <c r="AV149" s="235"/>
      <c r="AW149" s="243"/>
      <c r="AX149" s="243"/>
      <c r="AY149" s="243"/>
      <c r="AZ149" s="243"/>
      <c r="BA149" s="243"/>
      <c r="BB149" s="243"/>
      <c r="BC149" s="243"/>
      <c r="BD149" s="243"/>
      <c r="BE149" s="243"/>
      <c r="BF149" s="243"/>
      <c r="BG149" s="243"/>
      <c r="BH149" s="243"/>
      <c r="BI149" s="243"/>
      <c r="BJ149" s="243"/>
      <c r="BK149" s="243"/>
      <c r="BL149" s="243"/>
      <c r="BM149" s="243"/>
      <c r="BN149" s="243"/>
      <c r="BO149" s="243"/>
      <c r="BP149" s="243"/>
      <c r="BQ149" s="243"/>
      <c r="BR149" s="243"/>
      <c r="BS149" s="243"/>
      <c r="BT149" s="243"/>
    </row>
    <row r="150" spans="1:72" s="244" customFormat="1" x14ac:dyDescent="0.25">
      <c r="A150" s="245"/>
      <c r="B150" s="16"/>
      <c r="C150" s="246"/>
      <c r="D150" s="247"/>
      <c r="E150" s="247"/>
      <c r="F150" s="248"/>
      <c r="G150" s="249"/>
      <c r="H150" s="249"/>
      <c r="I150" s="243"/>
      <c r="J150" s="243"/>
      <c r="K150" s="243"/>
      <c r="L150" s="243"/>
      <c r="M150" s="249"/>
      <c r="N150" s="250"/>
      <c r="O150" s="250"/>
      <c r="P150" s="250"/>
      <c r="Q150" s="250"/>
      <c r="R150" s="250"/>
      <c r="S150" s="250"/>
      <c r="T150" s="250"/>
      <c r="U150" s="250"/>
      <c r="V150" s="250"/>
      <c r="W150" s="250"/>
      <c r="X150" s="250"/>
      <c r="Y150" s="250"/>
      <c r="Z150" s="250"/>
      <c r="AA150" s="250"/>
      <c r="AB150" s="250"/>
      <c r="AC150" s="250"/>
      <c r="AD150" s="250"/>
      <c r="AE150" s="250"/>
      <c r="AF150" s="250"/>
      <c r="AG150" s="250"/>
      <c r="AH150" s="250"/>
      <c r="AI150" s="250"/>
      <c r="AJ150" s="250"/>
      <c r="AK150" s="250"/>
      <c r="AL150" s="245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243"/>
      <c r="AX150" s="243"/>
      <c r="AY150" s="243"/>
      <c r="AZ150" s="243"/>
      <c r="BA150" s="243"/>
      <c r="BB150" s="243"/>
      <c r="BC150" s="243"/>
      <c r="BD150" s="243"/>
      <c r="BE150" s="243"/>
      <c r="BF150" s="243"/>
      <c r="BG150" s="243"/>
      <c r="BH150" s="243"/>
      <c r="BI150" s="243"/>
      <c r="BJ150" s="243"/>
      <c r="BK150" s="243"/>
      <c r="BL150" s="243"/>
      <c r="BM150" s="243"/>
      <c r="BN150" s="243"/>
      <c r="BO150" s="243"/>
      <c r="BP150" s="243"/>
      <c r="BQ150" s="243"/>
      <c r="BR150" s="243"/>
      <c r="BS150" s="243"/>
      <c r="BT150" s="243"/>
    </row>
    <row r="151" spans="1:72" s="244" customFormat="1" ht="15.75" thickBot="1" x14ac:dyDescent="0.25">
      <c r="A151" s="243"/>
      <c r="B151" s="243"/>
      <c r="C151" s="243"/>
      <c r="D151" s="243"/>
      <c r="E151" s="243"/>
      <c r="F151" s="243"/>
      <c r="G151" s="243"/>
      <c r="H151" s="243"/>
      <c r="I151" s="243" t="s">
        <v>70</v>
      </c>
      <c r="J151" s="243"/>
      <c r="K151" s="243"/>
      <c r="L151" s="243"/>
      <c r="M151" s="251"/>
      <c r="N151" s="251"/>
      <c r="O151" s="251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  <c r="AJ151" s="243"/>
      <c r="AK151" s="243"/>
      <c r="AL151" s="243"/>
      <c r="AM151" s="252"/>
      <c r="AN151" s="252"/>
      <c r="AO151" s="252"/>
      <c r="AP151" s="252"/>
      <c r="AQ151" s="252"/>
      <c r="AR151" s="252"/>
      <c r="AS151" s="252"/>
      <c r="AT151" s="252"/>
      <c r="AU151" s="252"/>
      <c r="AV151" s="252"/>
      <c r="AW151" s="243"/>
      <c r="AX151" s="243"/>
      <c r="AY151" s="243"/>
      <c r="AZ151" s="243"/>
      <c r="BA151" s="243"/>
      <c r="BB151" s="243"/>
      <c r="BC151" s="243"/>
      <c r="BD151" s="243"/>
      <c r="BE151" s="243"/>
      <c r="BF151" s="243"/>
      <c r="BG151" s="243"/>
      <c r="BH151" s="243"/>
      <c r="BI151" s="243"/>
      <c r="BJ151" s="243"/>
      <c r="BK151" s="243"/>
      <c r="BL151" s="243"/>
      <c r="BM151" s="243"/>
      <c r="BN151" s="243"/>
      <c r="BO151" s="243"/>
      <c r="BP151" s="243"/>
      <c r="BQ151" s="243"/>
      <c r="BR151" s="243"/>
      <c r="BS151" s="243"/>
      <c r="BT151" s="243"/>
    </row>
    <row r="152" spans="1:72" s="244" customFormat="1" ht="15.75" thickBot="1" x14ac:dyDescent="0.3">
      <c r="A152" s="253" t="s">
        <v>71</v>
      </c>
      <c r="B152" s="253"/>
      <c r="C152" s="253"/>
      <c r="D152" s="253"/>
      <c r="E152" s="253"/>
      <c r="F152" s="253"/>
      <c r="G152" s="253"/>
      <c r="H152"/>
      <c r="I152" s="254">
        <f>AL30+AL112</f>
        <v>98</v>
      </c>
      <c r="J152" s="255"/>
      <c r="K152" s="255"/>
      <c r="L152" s="255"/>
      <c r="M152" s="256"/>
      <c r="N152" s="256"/>
      <c r="O152" s="256"/>
      <c r="P152" s="257"/>
      <c r="Q152" s="257"/>
      <c r="R152" s="257"/>
      <c r="S152" s="257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52"/>
      <c r="AG152" s="252"/>
      <c r="AH152" s="252"/>
      <c r="AI152" s="252"/>
      <c r="AJ152" s="252"/>
      <c r="AK152" s="252"/>
      <c r="AL152" s="243"/>
      <c r="AM152" s="252"/>
      <c r="AN152" s="252"/>
      <c r="AO152" s="252"/>
      <c r="AP152" s="252"/>
      <c r="AQ152" s="252"/>
      <c r="AR152" s="252"/>
      <c r="AS152" s="252"/>
      <c r="AT152" s="252"/>
      <c r="AU152" s="252"/>
      <c r="AV152" s="252"/>
      <c r="AW152" s="243"/>
      <c r="AX152" s="243"/>
      <c r="AY152" s="243"/>
      <c r="AZ152" s="243"/>
      <c r="BA152" s="243"/>
      <c r="BB152" s="243"/>
      <c r="BC152" s="243"/>
      <c r="BD152" s="243"/>
      <c r="BE152" s="243"/>
      <c r="BF152" s="243"/>
      <c r="BG152" s="243"/>
      <c r="BH152" s="243"/>
      <c r="BI152" s="243"/>
      <c r="BJ152" s="243"/>
      <c r="BK152" s="243"/>
      <c r="BL152" s="243"/>
      <c r="BM152" s="243"/>
      <c r="BN152" s="243"/>
      <c r="BO152" s="243"/>
    </row>
    <row r="153" spans="1:72" s="244" customFormat="1" ht="15.75" thickBot="1" x14ac:dyDescent="0.25">
      <c r="A153" s="243"/>
      <c r="B153" s="243"/>
      <c r="C153" s="243"/>
      <c r="D153" s="243"/>
      <c r="E153" s="243"/>
      <c r="F153" s="243"/>
      <c r="G153" s="243"/>
      <c r="H153" s="243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52"/>
      <c r="AG153" s="252"/>
      <c r="AH153" s="252"/>
      <c r="AI153" s="252"/>
      <c r="AJ153" s="252"/>
      <c r="AK153" s="252"/>
      <c r="AL153" s="243"/>
      <c r="AM153" s="252"/>
      <c r="AN153" s="252"/>
      <c r="AO153" s="252"/>
      <c r="AP153" s="252"/>
      <c r="AQ153" s="252"/>
      <c r="AR153" s="252"/>
      <c r="AS153" s="252"/>
      <c r="AT153" s="252"/>
      <c r="AU153" s="252"/>
      <c r="AV153" s="252"/>
      <c r="AW153" s="243"/>
      <c r="AX153" s="243"/>
      <c r="AY153" s="243"/>
      <c r="AZ153" s="243"/>
      <c r="BA153" s="243"/>
      <c r="BB153" s="243"/>
      <c r="BC153" s="243"/>
      <c r="BD153" s="243"/>
      <c r="BE153" s="243"/>
      <c r="BF153" s="243"/>
      <c r="BG153" s="243"/>
      <c r="BH153" s="243"/>
      <c r="BI153" s="243"/>
      <c r="BJ153" s="243"/>
      <c r="BK153" s="243"/>
      <c r="BL153" s="243"/>
      <c r="BM153" s="243"/>
      <c r="BN153" s="243"/>
      <c r="BO153" s="243"/>
    </row>
    <row r="154" spans="1:72" s="244" customFormat="1" ht="30" customHeight="1" thickBot="1" x14ac:dyDescent="0.25">
      <c r="A154" s="13" t="s">
        <v>4</v>
      </c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5"/>
      <c r="P154" s="258"/>
      <c r="Q154" s="258"/>
      <c r="R154" s="258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52"/>
      <c r="AG154" s="252"/>
      <c r="AH154" s="252"/>
      <c r="AI154" s="252"/>
      <c r="AJ154" s="252"/>
      <c r="AK154" s="252"/>
      <c r="AL154" s="252"/>
      <c r="AM154" s="252"/>
      <c r="AN154" s="252"/>
      <c r="AO154" s="252"/>
      <c r="AP154" s="252"/>
      <c r="AQ154" s="252"/>
      <c r="AR154" s="243"/>
      <c r="AS154" s="243"/>
      <c r="AT154" s="243"/>
      <c r="AU154" s="243"/>
      <c r="AV154" s="243"/>
      <c r="AW154" s="243"/>
      <c r="AX154" s="243"/>
      <c r="AY154" s="243"/>
      <c r="AZ154" s="243"/>
      <c r="BA154" s="243"/>
      <c r="BB154" s="243"/>
      <c r="BC154" s="243"/>
      <c r="BD154" s="243"/>
      <c r="BE154" s="243"/>
      <c r="BF154" s="243"/>
      <c r="BG154" s="243"/>
      <c r="BH154" s="243"/>
      <c r="BI154" s="243"/>
      <c r="BJ154" s="243"/>
      <c r="BK154" s="243"/>
      <c r="BL154" s="243"/>
      <c r="BM154" s="243"/>
      <c r="BN154" s="243"/>
      <c r="BO154" s="243"/>
    </row>
    <row r="155" spans="1:72" s="244" customFormat="1" ht="15.75" thickBot="1" x14ac:dyDescent="0.25">
      <c r="A155" s="13" t="s">
        <v>72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5"/>
      <c r="P155" s="258"/>
      <c r="Q155" s="258"/>
      <c r="R155" s="258"/>
      <c r="S155" s="243"/>
      <c r="T155" s="243"/>
      <c r="U155" s="243"/>
      <c r="V155" s="243"/>
      <c r="W155" s="243"/>
      <c r="X155" s="259"/>
      <c r="Y155" s="259"/>
      <c r="Z155" s="259"/>
      <c r="AA155" s="259"/>
      <c r="AB155" s="259"/>
      <c r="AC155" s="259"/>
      <c r="AD155" s="243"/>
      <c r="AE155" s="243"/>
      <c r="AF155" s="252"/>
      <c r="AG155" s="252"/>
      <c r="AH155" s="252"/>
      <c r="AI155" s="252"/>
      <c r="AJ155" s="252"/>
      <c r="AK155" s="252"/>
      <c r="AL155" s="252"/>
      <c r="AM155" s="252"/>
      <c r="AN155" s="252"/>
      <c r="AO155" s="252"/>
      <c r="AP155" s="252"/>
      <c r="AQ155" s="252"/>
      <c r="AR155" s="243"/>
      <c r="AS155" s="243"/>
      <c r="AT155" s="243"/>
      <c r="AU155" s="243"/>
      <c r="AV155" s="243"/>
      <c r="AW155" s="243"/>
      <c r="AX155" s="243"/>
      <c r="AY155" s="243"/>
      <c r="AZ155" s="243"/>
      <c r="BA155" s="243"/>
      <c r="BB155" s="243"/>
      <c r="BC155" s="243"/>
      <c r="BD155" s="243"/>
      <c r="BE155" s="243"/>
      <c r="BF155" s="243"/>
      <c r="BG155" s="243"/>
      <c r="BH155" s="243"/>
      <c r="BI155" s="243"/>
      <c r="BJ155" s="243"/>
      <c r="BK155" s="243"/>
      <c r="BL155" s="243"/>
      <c r="BM155" s="243"/>
      <c r="BN155" s="243"/>
      <c r="BO155" s="243"/>
    </row>
    <row r="156" spans="1:72" s="244" customFormat="1" ht="15.75" thickBot="1" x14ac:dyDescent="0.25">
      <c r="A156" s="260" t="s">
        <v>73</v>
      </c>
      <c r="B156" s="261"/>
      <c r="C156" s="261"/>
      <c r="D156" s="261"/>
      <c r="E156" s="261"/>
      <c r="F156" s="261"/>
      <c r="G156" s="261"/>
      <c r="H156" s="261"/>
      <c r="I156" s="261"/>
      <c r="J156" s="261"/>
      <c r="K156" s="261"/>
      <c r="L156" s="261"/>
      <c r="M156" s="261"/>
      <c r="N156" s="261"/>
      <c r="O156" s="262"/>
      <c r="P156" s="245"/>
      <c r="Q156" s="245"/>
      <c r="R156" s="245"/>
      <c r="S156" s="243"/>
      <c r="T156" s="243"/>
      <c r="U156" s="243"/>
      <c r="V156" s="243"/>
      <c r="W156" s="243"/>
      <c r="X156" s="263" t="s">
        <v>74</v>
      </c>
      <c r="Y156" s="263"/>
      <c r="Z156" s="263"/>
      <c r="AA156" s="263"/>
      <c r="AB156" s="263"/>
      <c r="AC156" s="263"/>
      <c r="AD156" s="243"/>
      <c r="AE156" s="243"/>
      <c r="AF156" s="243"/>
      <c r="AG156" s="243"/>
      <c r="AH156" s="252"/>
      <c r="AI156" s="252"/>
      <c r="AJ156" s="252"/>
      <c r="AK156" s="252"/>
      <c r="AL156" s="252"/>
      <c r="AM156" s="252"/>
      <c r="AN156" s="252"/>
      <c r="AO156" s="252"/>
      <c r="AP156" s="252"/>
      <c r="AQ156" s="252"/>
      <c r="AR156" s="243"/>
      <c r="AS156" s="243"/>
      <c r="AT156" s="243"/>
      <c r="AU156" s="243"/>
      <c r="AV156" s="243"/>
      <c r="AW156" s="243"/>
      <c r="AX156" s="243"/>
      <c r="AY156" s="243"/>
      <c r="AZ156" s="243"/>
      <c r="BA156" s="243"/>
      <c r="BB156" s="243"/>
      <c r="BC156" s="243"/>
      <c r="BD156" s="243"/>
      <c r="BE156" s="243"/>
      <c r="BF156" s="243"/>
      <c r="BG156" s="243"/>
      <c r="BH156" s="243"/>
      <c r="BI156" s="243"/>
      <c r="BJ156" s="243"/>
      <c r="BK156" s="243"/>
      <c r="BL156" s="243"/>
      <c r="BM156" s="243"/>
      <c r="BN156" s="243"/>
      <c r="BO156" s="243"/>
    </row>
    <row r="157" spans="1:72" s="244" customFormat="1" ht="15.75" thickBot="1" x14ac:dyDescent="0.25">
      <c r="A157" s="264"/>
      <c r="B157" s="264"/>
      <c r="C157" s="246"/>
      <c r="D157" s="247"/>
      <c r="E157" s="247"/>
      <c r="F157" s="265"/>
      <c r="G157" s="266"/>
      <c r="H157" s="266"/>
      <c r="I157" s="266"/>
      <c r="J157" s="266"/>
      <c r="K157" s="266"/>
      <c r="L157" s="266"/>
      <c r="M157" s="266"/>
      <c r="N157" s="245"/>
      <c r="O157" s="245"/>
      <c r="P157" s="267" t="s">
        <v>75</v>
      </c>
      <c r="Q157" s="268">
        <f>AL28+AL47+AL90</f>
        <v>4333</v>
      </c>
      <c r="R157" s="245"/>
      <c r="S157" s="243"/>
      <c r="T157" s="243"/>
      <c r="U157" s="243"/>
      <c r="V157" s="243"/>
      <c r="W157" s="243"/>
      <c r="X157" s="263" t="s">
        <v>76</v>
      </c>
      <c r="Y157" s="263"/>
      <c r="Z157" s="263"/>
      <c r="AA157" s="263"/>
      <c r="AB157" s="263"/>
      <c r="AC157" s="263"/>
      <c r="AD157" s="243"/>
      <c r="AE157" s="243"/>
      <c r="AF157" s="243"/>
      <c r="AG157" s="243"/>
      <c r="AH157" s="252"/>
      <c r="AI157" s="252"/>
      <c r="AJ157" s="252"/>
      <c r="AK157" s="252"/>
      <c r="AL157" s="252"/>
      <c r="AM157" s="252"/>
      <c r="AN157" s="252"/>
      <c r="AO157" s="252"/>
      <c r="AP157" s="252"/>
      <c r="AQ157" s="252"/>
      <c r="AR157" s="243"/>
      <c r="AS157" s="243"/>
      <c r="AT157" s="243"/>
      <c r="AU157" s="243"/>
      <c r="AV157" s="243"/>
      <c r="AW157" s="243"/>
      <c r="AX157" s="243"/>
      <c r="AY157" s="243"/>
      <c r="AZ157" s="243"/>
      <c r="BA157" s="243"/>
      <c r="BB157" s="243"/>
      <c r="BC157" s="243"/>
      <c r="BD157" s="243"/>
      <c r="BE157" s="243"/>
      <c r="BF157" s="243"/>
      <c r="BG157" s="243"/>
      <c r="BH157" s="243"/>
      <c r="BI157" s="243"/>
      <c r="BJ157" s="243"/>
      <c r="BK157" s="243"/>
      <c r="BL157" s="243"/>
      <c r="BM157" s="243"/>
      <c r="BN157" s="243"/>
      <c r="BO157" s="243"/>
    </row>
    <row r="158" spans="1:72" s="244" customFormat="1" ht="15.75" thickBot="1" x14ac:dyDescent="0.25">
      <c r="A158" s="264"/>
      <c r="B158" s="264"/>
      <c r="C158" s="246"/>
      <c r="D158" s="247"/>
      <c r="E158" s="247"/>
      <c r="F158" s="265"/>
      <c r="G158" s="266"/>
      <c r="H158" s="266"/>
      <c r="I158" s="266"/>
      <c r="J158" s="266"/>
      <c r="K158" s="266"/>
      <c r="L158" s="266"/>
      <c r="M158" s="266"/>
      <c r="N158" s="245"/>
      <c r="O158" s="245"/>
      <c r="P158" s="269" t="s">
        <v>77</v>
      </c>
      <c r="Q158" s="268">
        <f>AL29+AL30+AL89</f>
        <v>760</v>
      </c>
      <c r="R158" s="245"/>
      <c r="S158" s="243"/>
      <c r="T158" s="243"/>
      <c r="U158" s="243"/>
      <c r="V158" s="243"/>
      <c r="W158" s="243"/>
      <c r="X158" s="263" t="s">
        <v>78</v>
      </c>
      <c r="Y158" s="263"/>
      <c r="Z158" s="263"/>
      <c r="AA158" s="263"/>
      <c r="AB158" s="263"/>
      <c r="AC158" s="263"/>
      <c r="AD158" s="243"/>
      <c r="AE158" s="243"/>
      <c r="AF158" s="243"/>
      <c r="AG158" s="243"/>
      <c r="AH158" s="252"/>
      <c r="AI158" s="252"/>
      <c r="AJ158" s="252"/>
      <c r="AK158" s="252"/>
      <c r="AL158" s="252"/>
      <c r="AM158" s="252"/>
      <c r="AN158" s="252"/>
      <c r="AO158" s="252"/>
      <c r="AP158" s="252"/>
      <c r="AQ158" s="252"/>
      <c r="AR158" s="243"/>
      <c r="AS158" s="243"/>
      <c r="AT158" s="243"/>
      <c r="AU158" s="243"/>
      <c r="AV158" s="243"/>
      <c r="AW158" s="243"/>
      <c r="AX158" s="243"/>
      <c r="AY158" s="243"/>
      <c r="AZ158" s="243"/>
      <c r="BA158" s="243"/>
      <c r="BB158" s="243"/>
      <c r="BC158" s="243"/>
      <c r="BD158" s="243"/>
      <c r="BE158" s="243"/>
      <c r="BF158" s="243"/>
      <c r="BG158" s="243"/>
      <c r="BH158" s="243"/>
      <c r="BI158" s="243"/>
      <c r="BJ158" s="243"/>
      <c r="BK158" s="243"/>
      <c r="BL158" s="243"/>
      <c r="BM158" s="243"/>
      <c r="BN158" s="243"/>
      <c r="BO158" s="243"/>
    </row>
    <row r="159" spans="1:72" s="244" customFormat="1" ht="16.5" thickTop="1" thickBot="1" x14ac:dyDescent="0.25">
      <c r="A159" s="264"/>
      <c r="B159" s="264"/>
      <c r="C159" s="246"/>
      <c r="D159" s="247"/>
      <c r="E159" s="247"/>
      <c r="F159" s="265"/>
      <c r="G159" s="266"/>
      <c r="H159" s="266"/>
      <c r="I159" s="266"/>
      <c r="J159" s="266"/>
      <c r="K159" s="266"/>
      <c r="L159" s="266"/>
      <c r="M159" s="266"/>
      <c r="N159" s="245"/>
      <c r="O159" s="245"/>
      <c r="P159" s="245"/>
      <c r="Q159" s="245"/>
      <c r="R159" s="245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52"/>
      <c r="AI159" s="252"/>
      <c r="AJ159" s="252"/>
      <c r="AK159" s="252"/>
      <c r="AL159" s="252"/>
      <c r="AM159" s="252"/>
      <c r="AN159" s="252"/>
      <c r="AO159" s="252"/>
      <c r="AP159" s="252"/>
      <c r="AQ159" s="252"/>
      <c r="AR159" s="243"/>
      <c r="AS159" s="243"/>
      <c r="AT159" s="243"/>
      <c r="AU159" s="243"/>
      <c r="AV159" s="243"/>
      <c r="AW159" s="243"/>
      <c r="AX159" s="243"/>
      <c r="AY159" s="243"/>
      <c r="AZ159" s="243"/>
      <c r="BA159" s="243"/>
      <c r="BB159" s="243"/>
      <c r="BC159" s="243"/>
      <c r="BD159" s="243"/>
      <c r="BE159" s="243"/>
      <c r="BF159" s="243"/>
      <c r="BG159" s="243"/>
      <c r="BH159" s="243"/>
      <c r="BI159" s="243"/>
      <c r="BJ159" s="243"/>
      <c r="BK159" s="243"/>
      <c r="BL159" s="243"/>
      <c r="BM159" s="243"/>
      <c r="BN159" s="243"/>
      <c r="BO159" s="243"/>
    </row>
    <row r="160" spans="1:72" s="244" customFormat="1" ht="15.75" thickBot="1" x14ac:dyDescent="0.25">
      <c r="A160" s="13" t="s">
        <v>62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5"/>
      <c r="P160" s="258"/>
      <c r="Q160" s="258"/>
      <c r="R160" s="258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52"/>
      <c r="AI160" s="252"/>
      <c r="AJ160" s="252"/>
      <c r="AK160" s="252"/>
      <c r="AL160" s="252"/>
      <c r="AM160" s="252"/>
      <c r="AN160" s="252"/>
      <c r="AO160" s="252"/>
      <c r="AP160" s="252"/>
      <c r="AQ160" s="252"/>
      <c r="AR160" s="243"/>
      <c r="AS160" s="243"/>
      <c r="AT160" s="243"/>
      <c r="AU160" s="243"/>
      <c r="AV160" s="243"/>
      <c r="AW160" s="243"/>
      <c r="AX160" s="243"/>
      <c r="AY160" s="243"/>
      <c r="AZ160" s="243"/>
      <c r="BA160" s="243"/>
      <c r="BB160" s="243"/>
      <c r="BC160" s="243"/>
      <c r="BD160" s="243"/>
      <c r="BE160" s="243"/>
      <c r="BF160" s="243"/>
      <c r="BG160" s="243"/>
      <c r="BH160" s="243"/>
      <c r="BI160" s="243"/>
      <c r="BJ160" s="243"/>
      <c r="BK160" s="243"/>
      <c r="BL160" s="243"/>
      <c r="BM160" s="243"/>
      <c r="BN160" s="243"/>
      <c r="BO160" s="243"/>
    </row>
    <row r="161" spans="1:72" s="244" customFormat="1" ht="15.75" thickBot="1" x14ac:dyDescent="0.25">
      <c r="A161" s="270" t="s">
        <v>63</v>
      </c>
      <c r="B161" s="271"/>
      <c r="C161" s="271"/>
      <c r="D161" s="271"/>
      <c r="E161" s="271"/>
      <c r="F161" s="271"/>
      <c r="G161" s="271"/>
      <c r="H161" s="271"/>
      <c r="I161" s="271"/>
      <c r="J161" s="271"/>
      <c r="K161" s="271"/>
      <c r="L161" s="271"/>
      <c r="M161" s="271"/>
      <c r="N161" s="271"/>
      <c r="O161" s="272"/>
      <c r="P161" s="258"/>
      <c r="Q161" s="258"/>
      <c r="R161" s="258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52"/>
      <c r="AI161" s="252"/>
      <c r="AJ161" s="252"/>
      <c r="AK161" s="252"/>
      <c r="AL161" s="252"/>
      <c r="AM161" s="252"/>
      <c r="AN161" s="252"/>
      <c r="AO161" s="252"/>
      <c r="AP161" s="252"/>
      <c r="AQ161" s="252"/>
      <c r="AR161" s="243"/>
      <c r="AS161" s="243"/>
      <c r="AT161" s="243"/>
      <c r="AU161" s="243"/>
      <c r="AV161" s="243"/>
      <c r="AW161" s="243"/>
      <c r="AX161" s="243"/>
      <c r="AY161" s="243"/>
      <c r="AZ161" s="243"/>
      <c r="BA161" s="243"/>
      <c r="BB161" s="243"/>
      <c r="BC161" s="243"/>
      <c r="BD161" s="243"/>
      <c r="BE161" s="243"/>
      <c r="BF161" s="243"/>
      <c r="BG161" s="243"/>
      <c r="BH161" s="243"/>
      <c r="BI161" s="243"/>
      <c r="BJ161" s="243"/>
      <c r="BK161" s="243"/>
      <c r="BL161" s="243"/>
      <c r="BM161" s="243"/>
      <c r="BN161" s="243"/>
      <c r="BO161" s="243"/>
    </row>
    <row r="162" spans="1:72" s="244" customFormat="1" ht="15.75" thickBot="1" x14ac:dyDescent="0.25">
      <c r="A162" s="264"/>
      <c r="B162" s="264"/>
      <c r="C162" s="246"/>
      <c r="D162" s="247"/>
      <c r="E162" s="247"/>
      <c r="F162" s="265"/>
      <c r="G162" s="266"/>
      <c r="H162" s="266"/>
      <c r="I162" s="266"/>
      <c r="J162" s="266"/>
      <c r="K162" s="266"/>
      <c r="L162" s="266"/>
      <c r="M162" s="266"/>
      <c r="N162" s="245"/>
      <c r="O162" s="245"/>
      <c r="P162" s="267" t="s">
        <v>75</v>
      </c>
      <c r="Q162" s="268">
        <f>AL148</f>
        <v>3519</v>
      </c>
      <c r="R162" s="245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52"/>
      <c r="AI162" s="252"/>
      <c r="AJ162" s="252"/>
      <c r="AK162" s="252"/>
      <c r="AL162" s="252"/>
      <c r="AM162" s="252"/>
      <c r="AN162" s="252"/>
      <c r="AO162" s="252"/>
      <c r="AP162" s="252"/>
      <c r="AQ162" s="252"/>
      <c r="AR162" s="243"/>
      <c r="AS162" s="243"/>
      <c r="AT162" s="243"/>
      <c r="AU162" s="243"/>
      <c r="AV162" s="243"/>
      <c r="AW162" s="243"/>
      <c r="AX162" s="243"/>
      <c r="AY162" s="243"/>
      <c r="AZ162" s="243"/>
      <c r="BA162" s="243"/>
      <c r="BB162" s="243"/>
      <c r="BC162" s="243"/>
      <c r="BD162" s="243"/>
      <c r="BE162" s="243"/>
      <c r="BF162" s="243"/>
      <c r="BG162" s="243"/>
      <c r="BH162" s="243"/>
      <c r="BI162" s="243"/>
      <c r="BJ162" s="243"/>
      <c r="BK162" s="243"/>
      <c r="BL162" s="243"/>
      <c r="BM162" s="243"/>
      <c r="BN162" s="243"/>
      <c r="BO162" s="243"/>
    </row>
    <row r="163" spans="1:72" s="244" customFormat="1" ht="15.75" thickBot="1" x14ac:dyDescent="0.25">
      <c r="A163" s="264"/>
      <c r="B163" s="264"/>
      <c r="C163" s="246"/>
      <c r="D163" s="247"/>
      <c r="E163" s="247"/>
      <c r="F163" s="265"/>
      <c r="G163" s="266"/>
      <c r="H163" s="266"/>
      <c r="I163" s="266"/>
      <c r="J163" s="266"/>
      <c r="K163" s="266"/>
      <c r="L163" s="266"/>
      <c r="M163" s="266"/>
      <c r="N163" s="245"/>
      <c r="O163" s="245"/>
      <c r="P163" s="269" t="s">
        <v>77</v>
      </c>
      <c r="Q163" s="268">
        <f>AL147</f>
        <v>3163</v>
      </c>
      <c r="R163" s="245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52"/>
      <c r="AI163" s="252"/>
      <c r="AJ163" s="252"/>
      <c r="AK163" s="252"/>
      <c r="AL163" s="252"/>
      <c r="AM163" s="252"/>
      <c r="AN163" s="252"/>
      <c r="AO163" s="252"/>
      <c r="AP163" s="252"/>
      <c r="AQ163" s="252"/>
      <c r="AR163" s="243"/>
      <c r="AS163" s="243"/>
      <c r="AT163" s="243"/>
      <c r="AU163" s="243"/>
      <c r="AV163" s="243"/>
      <c r="AW163" s="243"/>
      <c r="AX163" s="243"/>
      <c r="AY163" s="243"/>
      <c r="AZ163" s="243"/>
      <c r="BA163" s="243"/>
      <c r="BB163" s="243"/>
      <c r="BC163" s="243"/>
      <c r="BD163" s="243"/>
      <c r="BE163" s="243"/>
      <c r="BF163" s="243"/>
      <c r="BG163" s="243"/>
      <c r="BH163" s="243"/>
      <c r="BI163" s="243"/>
      <c r="BJ163" s="243"/>
      <c r="BK163" s="243"/>
      <c r="BL163" s="243"/>
      <c r="BM163" s="243"/>
      <c r="BN163" s="243"/>
      <c r="BO163" s="243"/>
    </row>
    <row r="164" spans="1:72" s="244" customFormat="1" ht="16.5" thickTop="1" thickBot="1" x14ac:dyDescent="0.25">
      <c r="A164" s="264"/>
      <c r="B164" s="264"/>
      <c r="C164" s="246"/>
      <c r="D164" s="247"/>
      <c r="E164" s="247"/>
      <c r="F164" s="273"/>
      <c r="G164" s="266"/>
      <c r="H164" s="266"/>
      <c r="I164" s="266"/>
      <c r="J164" s="266"/>
      <c r="K164" s="266"/>
      <c r="L164" s="266"/>
      <c r="M164" s="266"/>
      <c r="N164" s="266"/>
      <c r="O164" s="266"/>
      <c r="P164" s="266"/>
      <c r="Q164" s="266"/>
      <c r="R164" s="266"/>
      <c r="S164" s="243"/>
      <c r="T164" s="243"/>
      <c r="U164" s="243"/>
      <c r="V164" s="243"/>
      <c r="W164" s="243"/>
      <c r="X164" s="259"/>
      <c r="Y164" s="259"/>
      <c r="Z164" s="259"/>
      <c r="AA164" s="259"/>
      <c r="AB164" s="259"/>
      <c r="AC164" s="259"/>
      <c r="AD164" s="243"/>
      <c r="AE164" s="243"/>
      <c r="AF164" s="243"/>
      <c r="AG164" s="243"/>
      <c r="AH164" s="252"/>
      <c r="AI164" s="252"/>
      <c r="AJ164" s="252"/>
      <c r="AK164" s="252"/>
      <c r="AL164" s="252"/>
      <c r="AM164" s="252"/>
      <c r="AN164" s="252"/>
      <c r="AO164" s="252"/>
      <c r="AP164" s="252"/>
      <c r="AQ164" s="252"/>
      <c r="AR164" s="243"/>
      <c r="AS164" s="243"/>
      <c r="AT164" s="243"/>
      <c r="AU164" s="243"/>
      <c r="AV164" s="243"/>
      <c r="AW164" s="243"/>
      <c r="AX164" s="243"/>
      <c r="AY164" s="243"/>
      <c r="AZ164" s="243"/>
      <c r="BA164" s="243"/>
      <c r="BB164" s="243"/>
      <c r="BC164" s="243"/>
      <c r="BD164" s="243"/>
      <c r="BE164" s="243"/>
      <c r="BF164" s="243"/>
      <c r="BG164" s="243"/>
      <c r="BH164" s="243"/>
      <c r="BI164" s="243"/>
      <c r="BJ164" s="243"/>
      <c r="BK164" s="243"/>
      <c r="BL164" s="243"/>
      <c r="BM164" s="243"/>
      <c r="BN164" s="243"/>
      <c r="BO164" s="243"/>
    </row>
    <row r="165" spans="1:72" s="244" customFormat="1" ht="15.75" thickBot="1" x14ac:dyDescent="0.25">
      <c r="A165" s="13" t="s">
        <v>55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5"/>
      <c r="P165" s="258"/>
      <c r="Q165" s="258"/>
      <c r="R165" s="258"/>
      <c r="S165" s="243"/>
      <c r="T165" s="243"/>
      <c r="U165" s="243"/>
      <c r="V165" s="243"/>
      <c r="W165" s="243"/>
      <c r="X165" s="243" t="s">
        <v>79</v>
      </c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52"/>
      <c r="AI165" s="252"/>
      <c r="AJ165" s="252"/>
      <c r="AK165" s="252"/>
      <c r="AL165" s="252"/>
      <c r="AM165" s="252"/>
      <c r="AN165" s="252"/>
      <c r="AO165" s="252"/>
      <c r="AP165" s="252"/>
      <c r="AQ165" s="252"/>
      <c r="AR165" s="243"/>
      <c r="AS165" s="243"/>
      <c r="AT165" s="243"/>
      <c r="AU165" s="243"/>
      <c r="AV165" s="243"/>
      <c r="AW165" s="243"/>
      <c r="AX165" s="243"/>
      <c r="AY165" s="243"/>
      <c r="AZ165" s="243"/>
      <c r="BA165" s="243"/>
      <c r="BB165" s="243"/>
      <c r="BC165" s="243"/>
      <c r="BD165" s="243"/>
      <c r="BE165" s="243"/>
      <c r="BF165" s="243"/>
      <c r="BG165" s="243"/>
      <c r="BH165" s="243"/>
      <c r="BI165" s="243"/>
      <c r="BJ165" s="243"/>
      <c r="BK165" s="243"/>
      <c r="BL165" s="243"/>
      <c r="BM165" s="243"/>
      <c r="BN165" s="243"/>
      <c r="BO165" s="243"/>
    </row>
    <row r="166" spans="1:72" s="244" customFormat="1" ht="15.75" thickBot="1" x14ac:dyDescent="0.25">
      <c r="A166" s="270" t="s">
        <v>80</v>
      </c>
      <c r="B166" s="271"/>
      <c r="C166" s="271"/>
      <c r="D166" s="271"/>
      <c r="E166" s="271"/>
      <c r="F166" s="271"/>
      <c r="G166" s="271"/>
      <c r="H166" s="271"/>
      <c r="I166" s="271"/>
      <c r="J166" s="271"/>
      <c r="K166" s="271"/>
      <c r="L166" s="271"/>
      <c r="M166" s="271"/>
      <c r="N166" s="271"/>
      <c r="O166" s="272"/>
      <c r="P166" s="258"/>
      <c r="Q166" s="258"/>
      <c r="R166" s="258"/>
      <c r="S166" s="243"/>
      <c r="T166" s="243"/>
      <c r="U166" s="243"/>
      <c r="V166" s="243"/>
      <c r="W166" s="243"/>
      <c r="X166" s="243" t="s">
        <v>81</v>
      </c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52"/>
      <c r="AI166" s="252"/>
      <c r="AJ166" s="252"/>
      <c r="AK166" s="252"/>
      <c r="AL166" s="252"/>
      <c r="AM166" s="252"/>
      <c r="AN166" s="252"/>
      <c r="AO166" s="252"/>
      <c r="AP166" s="252"/>
      <c r="AQ166" s="252"/>
      <c r="AR166" s="243"/>
      <c r="AS166" s="243"/>
      <c r="AT166" s="243"/>
      <c r="AU166" s="243"/>
      <c r="AV166" s="243"/>
      <c r="AW166" s="243"/>
      <c r="AX166" s="243"/>
      <c r="AY166" s="243"/>
      <c r="AZ166" s="243"/>
      <c r="BA166" s="243"/>
      <c r="BB166" s="243"/>
      <c r="BC166" s="243"/>
      <c r="BD166" s="243"/>
      <c r="BE166" s="243"/>
      <c r="BF166" s="243"/>
      <c r="BG166" s="243"/>
      <c r="BH166" s="243"/>
      <c r="BI166" s="243"/>
      <c r="BJ166" s="243"/>
      <c r="BK166" s="243"/>
      <c r="BL166" s="243"/>
      <c r="BM166" s="243"/>
      <c r="BN166" s="243"/>
      <c r="BO166" s="243"/>
    </row>
    <row r="167" spans="1:72" s="244" customFormat="1" ht="15.75" thickBot="1" x14ac:dyDescent="0.25">
      <c r="A167" s="270" t="s">
        <v>82</v>
      </c>
      <c r="B167" s="271"/>
      <c r="C167" s="271"/>
      <c r="D167" s="271"/>
      <c r="E167" s="271"/>
      <c r="F167" s="271"/>
      <c r="G167" s="271"/>
      <c r="H167" s="271"/>
      <c r="I167" s="271"/>
      <c r="J167" s="271"/>
      <c r="K167" s="271"/>
      <c r="L167" s="271"/>
      <c r="M167" s="271"/>
      <c r="N167" s="271"/>
      <c r="O167" s="272"/>
      <c r="P167" s="258"/>
      <c r="Q167" s="258"/>
      <c r="R167" s="258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52"/>
      <c r="AI167" s="252"/>
      <c r="AJ167" s="252"/>
      <c r="AK167" s="252"/>
      <c r="AL167" s="252"/>
      <c r="AM167" s="252"/>
      <c r="AN167" s="252"/>
      <c r="AO167" s="252"/>
      <c r="AP167" s="252"/>
      <c r="AQ167" s="252"/>
      <c r="AR167" s="243"/>
      <c r="AS167" s="243"/>
      <c r="AT167" s="243"/>
      <c r="AU167" s="243"/>
      <c r="AV167" s="243"/>
      <c r="AW167" s="243"/>
      <c r="AX167" s="243"/>
      <c r="AY167" s="243"/>
      <c r="AZ167" s="243"/>
      <c r="BA167" s="243"/>
      <c r="BB167" s="243"/>
      <c r="BC167" s="243"/>
      <c r="BD167" s="243"/>
      <c r="BE167" s="243"/>
      <c r="BF167" s="243"/>
      <c r="BG167" s="243"/>
      <c r="BH167" s="243"/>
      <c r="BI167" s="243"/>
      <c r="BJ167" s="243"/>
      <c r="BK167" s="243"/>
      <c r="BL167" s="243"/>
      <c r="BM167" s="243"/>
      <c r="BN167" s="243"/>
      <c r="BO167" s="243"/>
    </row>
    <row r="168" spans="1:72" s="244" customFormat="1" ht="30" customHeight="1" thickBot="1" x14ac:dyDescent="0.25">
      <c r="A168" s="264"/>
      <c r="B168" s="264"/>
      <c r="C168" s="246"/>
      <c r="D168" s="247"/>
      <c r="E168" s="247"/>
      <c r="F168" s="265"/>
      <c r="G168" s="266"/>
      <c r="H168" s="266"/>
      <c r="I168" s="266"/>
      <c r="J168" s="266"/>
      <c r="K168" s="266"/>
      <c r="L168" s="266"/>
      <c r="M168" s="266"/>
      <c r="N168" s="245"/>
      <c r="O168" s="245"/>
      <c r="P168" s="267" t="s">
        <v>75</v>
      </c>
      <c r="Q168" s="268">
        <f>AL110</f>
        <v>288</v>
      </c>
      <c r="R168" s="245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52"/>
      <c r="AI168" s="252"/>
      <c r="AJ168" s="252"/>
      <c r="AK168" s="252"/>
      <c r="AL168" s="252"/>
      <c r="AM168" s="252"/>
      <c r="AN168" s="252"/>
      <c r="AO168" s="252"/>
      <c r="AP168" s="252"/>
      <c r="AQ168" s="252"/>
      <c r="AR168" s="243"/>
      <c r="AS168" s="243"/>
      <c r="AT168" s="243"/>
      <c r="AU168" s="243"/>
      <c r="AV168" s="243"/>
      <c r="AW168" s="243"/>
      <c r="AX168" s="243"/>
      <c r="AY168" s="243"/>
      <c r="AZ168" s="243"/>
      <c r="BA168" s="243"/>
      <c r="BB168" s="243"/>
      <c r="BC168" s="243"/>
      <c r="BD168" s="243"/>
      <c r="BE168" s="243"/>
      <c r="BF168" s="243"/>
      <c r="BG168" s="243"/>
      <c r="BH168" s="243"/>
      <c r="BI168" s="243"/>
      <c r="BJ168" s="243"/>
      <c r="BK168" s="243"/>
      <c r="BL168" s="243"/>
      <c r="BM168" s="243"/>
      <c r="BN168" s="243"/>
      <c r="BO168" s="243"/>
    </row>
    <row r="169" spans="1:72" s="244" customFormat="1" ht="15.75" thickBot="1" x14ac:dyDescent="0.25">
      <c r="A169" s="264"/>
      <c r="B169" s="264"/>
      <c r="C169" s="246"/>
      <c r="D169" s="247"/>
      <c r="E169" s="247"/>
      <c r="F169" s="265"/>
      <c r="G169" s="266"/>
      <c r="H169" s="266"/>
      <c r="I169" s="266"/>
      <c r="J169" s="266"/>
      <c r="K169" s="266"/>
      <c r="L169" s="266"/>
      <c r="M169" s="266"/>
      <c r="N169" s="245"/>
      <c r="O169" s="245"/>
      <c r="P169" s="269" t="s">
        <v>77</v>
      </c>
      <c r="Q169" s="268">
        <f>AL111+AL112</f>
        <v>140</v>
      </c>
      <c r="R169" s="245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52"/>
      <c r="AI169" s="252"/>
      <c r="AJ169" s="252"/>
      <c r="AK169" s="252"/>
      <c r="AL169" s="252"/>
      <c r="AM169" s="252"/>
      <c r="AN169" s="252"/>
      <c r="AO169" s="252"/>
      <c r="AP169" s="252"/>
      <c r="AQ169" s="252"/>
      <c r="AR169" s="243"/>
      <c r="AS169" s="243"/>
      <c r="AT169" s="243"/>
      <c r="AU169" s="243"/>
      <c r="AV169" s="243"/>
      <c r="AW169" s="243"/>
      <c r="AX169" s="243"/>
      <c r="AY169" s="243"/>
      <c r="AZ169" s="243"/>
      <c r="BA169" s="243"/>
      <c r="BB169" s="243"/>
      <c r="BC169" s="243"/>
      <c r="BD169" s="243"/>
      <c r="BE169" s="243"/>
      <c r="BF169" s="243"/>
      <c r="BG169" s="243"/>
      <c r="BH169" s="243"/>
      <c r="BI169" s="243"/>
      <c r="BJ169" s="243"/>
      <c r="BK169" s="243"/>
      <c r="BL169" s="243"/>
      <c r="BM169" s="243"/>
      <c r="BN169" s="243"/>
      <c r="BO169" s="243"/>
    </row>
    <row r="170" spans="1:72" s="244" customFormat="1" ht="15.75" thickTop="1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52"/>
      <c r="AI170" s="252"/>
      <c r="AJ170" s="252"/>
      <c r="AK170" s="252"/>
      <c r="AL170" s="252"/>
      <c r="AM170" s="252"/>
      <c r="AN170" s="252"/>
      <c r="AO170" s="252"/>
      <c r="AP170" s="252"/>
      <c r="AQ170" s="252"/>
      <c r="AR170" s="243"/>
      <c r="AS170" s="243"/>
      <c r="AT170" s="243"/>
      <c r="AU170" s="243"/>
      <c r="AV170" s="243"/>
      <c r="AW170" s="243"/>
      <c r="AX170" s="243"/>
      <c r="AY170" s="243"/>
      <c r="AZ170" s="243"/>
      <c r="BA170" s="243"/>
      <c r="BB170" s="243"/>
      <c r="BC170" s="243"/>
      <c r="BD170" s="243"/>
      <c r="BE170" s="243"/>
      <c r="BF170" s="243"/>
      <c r="BG170" s="243"/>
      <c r="BH170" s="243"/>
      <c r="BI170" s="243"/>
      <c r="BJ170" s="243"/>
      <c r="BK170" s="243"/>
      <c r="BL170" s="243"/>
      <c r="BM170" s="243"/>
      <c r="BN170" s="243"/>
      <c r="BO170" s="243"/>
      <c r="BP170" s="243"/>
      <c r="BQ170" s="243"/>
      <c r="BR170" s="243"/>
      <c r="BS170" s="243"/>
      <c r="BT170" s="243"/>
    </row>
    <row r="171" spans="1:72" x14ac:dyDescent="0.25">
      <c r="L171" s="274"/>
      <c r="M171" s="274"/>
      <c r="N171" s="275"/>
      <c r="O171" s="275"/>
      <c r="P171" s="275"/>
      <c r="Q171" s="275"/>
      <c r="R171" s="275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M171" s="243"/>
      <c r="AN171" s="243"/>
      <c r="AO171" s="243"/>
      <c r="AP171" s="243"/>
      <c r="AQ171" s="243"/>
      <c r="AR171" s="243"/>
      <c r="AS171" s="243"/>
      <c r="AT171" s="243"/>
      <c r="AU171" s="243"/>
      <c r="AV171" s="243"/>
      <c r="AW171" s="243"/>
      <c r="AX171" s="243"/>
      <c r="AY171" s="243"/>
      <c r="AZ171" s="243"/>
      <c r="BA171" s="243"/>
      <c r="BB171" s="243"/>
      <c r="BC171" s="243"/>
      <c r="BD171" s="243"/>
      <c r="BE171" s="243"/>
      <c r="BF171" s="243"/>
      <c r="BG171" s="243"/>
      <c r="BH171" s="243"/>
      <c r="BI171" s="243"/>
      <c r="BJ171" s="243"/>
      <c r="BK171" s="243"/>
      <c r="BL171" s="243"/>
      <c r="BM171" s="243"/>
      <c r="BN171" s="243"/>
      <c r="BO171" s="243"/>
      <c r="BP171" s="243"/>
      <c r="BQ171" s="243"/>
      <c r="BR171" s="243"/>
      <c r="BS171" s="243"/>
      <c r="BT171" s="243"/>
    </row>
    <row r="172" spans="1:72" ht="30" customHeight="1" x14ac:dyDescent="0.25"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M172" s="243"/>
      <c r="AN172" s="243"/>
      <c r="AO172" s="243"/>
      <c r="AP172" s="243"/>
      <c r="AQ172" s="243"/>
      <c r="AR172" s="243"/>
      <c r="AS172" s="243"/>
      <c r="AT172" s="243"/>
      <c r="AU172" s="243"/>
      <c r="AV172" s="243"/>
      <c r="AW172" s="243"/>
      <c r="AX172" s="243"/>
      <c r="AY172" s="243"/>
      <c r="AZ172" s="243"/>
      <c r="BA172" s="243"/>
      <c r="BB172" s="243"/>
      <c r="BC172" s="243"/>
      <c r="BD172" s="243"/>
      <c r="BE172" s="243"/>
      <c r="BF172" s="243"/>
      <c r="BG172" s="243"/>
      <c r="BH172" s="243"/>
      <c r="BI172" s="243"/>
      <c r="BJ172" s="243"/>
      <c r="BK172" s="243"/>
      <c r="BL172" s="243"/>
      <c r="BM172" s="243"/>
      <c r="BN172" s="243"/>
      <c r="BO172" s="243"/>
      <c r="BP172" s="243"/>
      <c r="BQ172" s="243"/>
      <c r="BR172" s="243"/>
      <c r="BS172" s="243"/>
      <c r="BT172" s="243"/>
    </row>
    <row r="173" spans="1:72" ht="30" customHeight="1" x14ac:dyDescent="0.25"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M173" s="243"/>
      <c r="AN173" s="243"/>
      <c r="AO173" s="243"/>
      <c r="AP173" s="243"/>
      <c r="AQ173" s="243"/>
      <c r="AR173" s="243"/>
      <c r="AS173" s="243"/>
      <c r="AT173" s="243"/>
      <c r="AU173" s="243"/>
      <c r="AV173" s="243"/>
      <c r="AW173" s="243"/>
      <c r="AX173" s="243"/>
      <c r="AY173" s="243"/>
      <c r="AZ173" s="243"/>
      <c r="BA173" s="243"/>
      <c r="BB173" s="243"/>
      <c r="BC173" s="243"/>
      <c r="BD173" s="243"/>
      <c r="BE173" s="243"/>
      <c r="BF173" s="243"/>
      <c r="BG173" s="243"/>
      <c r="BH173" s="243"/>
      <c r="BI173" s="243"/>
      <c r="BJ173" s="243"/>
      <c r="BK173" s="243"/>
      <c r="BL173" s="243"/>
      <c r="BM173" s="243"/>
      <c r="BN173" s="243"/>
      <c r="BO173" s="243"/>
      <c r="BP173" s="243"/>
      <c r="BQ173" s="243"/>
      <c r="BR173" s="243"/>
      <c r="BS173" s="243"/>
      <c r="BT173" s="243"/>
    </row>
    <row r="174" spans="1:72" ht="30" customHeight="1" x14ac:dyDescent="0.25"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M174" s="243"/>
      <c r="AN174" s="243"/>
      <c r="AO174" s="243"/>
      <c r="AP174" s="243"/>
      <c r="AQ174" s="243"/>
      <c r="AR174" s="243"/>
      <c r="AS174" s="243"/>
      <c r="AT174" s="243"/>
      <c r="AU174" s="243"/>
      <c r="AV174" s="243"/>
      <c r="AW174" s="243"/>
      <c r="AX174" s="243"/>
      <c r="AY174" s="243"/>
      <c r="AZ174" s="243"/>
      <c r="BA174" s="243"/>
      <c r="BB174" s="243"/>
      <c r="BC174" s="243"/>
      <c r="BD174" s="243"/>
      <c r="BE174" s="243"/>
      <c r="BF174" s="243"/>
      <c r="BG174" s="243"/>
      <c r="BH174" s="243"/>
      <c r="BI174" s="243"/>
      <c r="BJ174" s="243"/>
      <c r="BK174" s="243"/>
      <c r="BL174" s="243"/>
      <c r="BM174" s="243"/>
      <c r="BN174" s="243"/>
      <c r="BO174" s="243"/>
      <c r="BP174" s="243"/>
      <c r="BQ174" s="243"/>
      <c r="BR174" s="243"/>
      <c r="BS174" s="243"/>
      <c r="BT174" s="243"/>
    </row>
    <row r="175" spans="1:72" ht="30" customHeight="1" x14ac:dyDescent="0.25"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M175" s="243"/>
      <c r="AN175" s="243"/>
      <c r="AO175" s="243"/>
      <c r="AP175" s="243"/>
      <c r="AQ175" s="243"/>
      <c r="AR175" s="243"/>
      <c r="AS175" s="243"/>
      <c r="AT175" s="243"/>
      <c r="AU175" s="243"/>
      <c r="AV175" s="243"/>
      <c r="AW175" s="243"/>
      <c r="AX175" s="243"/>
      <c r="AY175" s="243"/>
      <c r="AZ175" s="243"/>
      <c r="BA175" s="243"/>
      <c r="BB175" s="243"/>
      <c r="BC175" s="243"/>
      <c r="BD175" s="243"/>
      <c r="BE175" s="243"/>
      <c r="BF175" s="243"/>
      <c r="BG175" s="243"/>
      <c r="BH175" s="243"/>
      <c r="BI175" s="243"/>
      <c r="BJ175" s="243"/>
      <c r="BK175" s="243"/>
      <c r="BL175" s="243"/>
      <c r="BM175" s="243"/>
      <c r="BN175" s="243"/>
      <c r="BO175" s="243"/>
      <c r="BP175" s="243"/>
      <c r="BQ175" s="243"/>
      <c r="BR175" s="243"/>
      <c r="BS175" s="243"/>
      <c r="BT175" s="243"/>
    </row>
    <row r="176" spans="1:72" ht="30" customHeight="1" x14ac:dyDescent="0.25"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M176" s="243"/>
      <c r="AN176" s="243"/>
      <c r="AO176" s="243"/>
      <c r="AP176" s="243"/>
      <c r="AQ176" s="243"/>
      <c r="AR176" s="243"/>
      <c r="AS176" s="243"/>
      <c r="AT176" s="243"/>
      <c r="AU176" s="243"/>
      <c r="AV176" s="243"/>
      <c r="AW176" s="243"/>
      <c r="AX176" s="243"/>
      <c r="AY176" s="243"/>
      <c r="AZ176" s="243"/>
      <c r="BA176" s="243"/>
      <c r="BB176" s="243"/>
      <c r="BC176" s="243"/>
      <c r="BD176" s="243"/>
      <c r="BE176" s="243"/>
      <c r="BF176" s="243"/>
      <c r="BG176" s="243"/>
      <c r="BH176" s="243"/>
      <c r="BI176" s="243"/>
      <c r="BJ176" s="243"/>
      <c r="BK176" s="243"/>
      <c r="BL176" s="243"/>
      <c r="BM176" s="243"/>
      <c r="BN176" s="243"/>
      <c r="BO176" s="243"/>
      <c r="BP176" s="243"/>
      <c r="BQ176" s="243"/>
      <c r="BR176" s="243"/>
      <c r="BS176" s="243"/>
      <c r="BT176" s="243"/>
    </row>
    <row r="177" spans="1:72" ht="30" customHeight="1" x14ac:dyDescent="0.25"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M177" s="243"/>
      <c r="AN177" s="243"/>
      <c r="AO177" s="243"/>
      <c r="AP177" s="243"/>
      <c r="AQ177" s="243"/>
      <c r="AR177" s="243"/>
      <c r="AS177" s="243"/>
      <c r="AT177" s="243"/>
      <c r="AU177" s="243"/>
      <c r="AV177" s="243"/>
      <c r="AW177" s="243"/>
      <c r="AX177" s="243"/>
      <c r="AY177" s="243"/>
      <c r="AZ177" s="243"/>
      <c r="BA177" s="243"/>
      <c r="BB177" s="243"/>
      <c r="BC177" s="243"/>
      <c r="BD177" s="243"/>
      <c r="BE177" s="243"/>
      <c r="BF177" s="243"/>
      <c r="BG177" s="243"/>
      <c r="BH177" s="243"/>
      <c r="BI177" s="243"/>
      <c r="BJ177" s="243"/>
      <c r="BK177" s="243"/>
      <c r="BL177" s="243"/>
      <c r="BM177" s="243"/>
      <c r="BN177" s="243"/>
      <c r="BO177" s="243"/>
      <c r="BP177" s="243"/>
      <c r="BQ177" s="243"/>
      <c r="BR177" s="243"/>
      <c r="BS177" s="243"/>
      <c r="BT177" s="243"/>
    </row>
    <row r="178" spans="1:72" ht="30" customHeight="1" x14ac:dyDescent="0.25"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M178" s="243"/>
      <c r="AN178" s="243"/>
      <c r="AO178" s="243"/>
      <c r="AP178" s="243"/>
      <c r="AQ178" s="243"/>
      <c r="AR178" s="243"/>
      <c r="AS178" s="243"/>
      <c r="AT178" s="243"/>
      <c r="AU178" s="243"/>
      <c r="AV178" s="243"/>
      <c r="AW178" s="243"/>
      <c r="AX178" s="243"/>
      <c r="AY178" s="243"/>
      <c r="AZ178" s="243"/>
      <c r="BA178" s="243"/>
      <c r="BB178" s="243"/>
      <c r="BC178" s="243"/>
      <c r="BD178" s="243"/>
      <c r="BE178" s="243"/>
      <c r="BF178" s="243"/>
      <c r="BG178" s="243"/>
      <c r="BH178" s="243"/>
      <c r="BI178" s="243"/>
      <c r="BJ178" s="243"/>
      <c r="BK178" s="243"/>
      <c r="BL178" s="243"/>
      <c r="BM178" s="243"/>
      <c r="BN178" s="243"/>
      <c r="BO178" s="243"/>
      <c r="BP178" s="243"/>
      <c r="BQ178" s="243"/>
      <c r="BR178" s="243"/>
      <c r="BS178" s="243"/>
      <c r="BT178" s="243"/>
    </row>
    <row r="179" spans="1:72" ht="30" customHeight="1" x14ac:dyDescent="0.25"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M179" s="243"/>
      <c r="AN179" s="243"/>
      <c r="AO179" s="243"/>
      <c r="AP179" s="243"/>
      <c r="AQ179" s="243"/>
      <c r="AR179" s="243"/>
      <c r="AS179" s="243"/>
      <c r="AT179" s="243"/>
      <c r="AU179" s="243"/>
      <c r="AV179" s="243"/>
      <c r="AW179" s="243"/>
      <c r="AX179" s="243"/>
      <c r="AY179" s="243"/>
      <c r="AZ179" s="243"/>
      <c r="BA179" s="243"/>
      <c r="BB179" s="243"/>
      <c r="BC179" s="243"/>
      <c r="BD179" s="243"/>
      <c r="BE179" s="243"/>
      <c r="BF179" s="243"/>
      <c r="BG179" s="243"/>
      <c r="BH179" s="243"/>
      <c r="BI179" s="243"/>
      <c r="BJ179" s="243"/>
      <c r="BK179" s="243"/>
      <c r="BL179" s="243"/>
      <c r="BM179" s="243"/>
      <c r="BN179" s="243"/>
      <c r="BO179" s="243"/>
      <c r="BP179" s="243"/>
      <c r="BQ179" s="243"/>
      <c r="BR179" s="243"/>
      <c r="BS179" s="243"/>
      <c r="BT179" s="243"/>
    </row>
    <row r="180" spans="1:72" ht="30" customHeight="1" x14ac:dyDescent="0.25"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M180" s="243"/>
      <c r="AN180" s="243"/>
      <c r="AO180" s="243"/>
      <c r="AP180" s="243"/>
      <c r="AQ180" s="243"/>
      <c r="AR180" s="243"/>
      <c r="AS180" s="243"/>
      <c r="AT180" s="243"/>
      <c r="AU180" s="243"/>
      <c r="AV180" s="243"/>
      <c r="AW180" s="243"/>
      <c r="AX180" s="243"/>
      <c r="AY180" s="243"/>
      <c r="AZ180" s="243"/>
      <c r="BA180" s="243"/>
      <c r="BB180" s="243"/>
      <c r="BC180" s="243"/>
      <c r="BD180" s="243"/>
      <c r="BE180" s="243"/>
      <c r="BF180" s="243"/>
      <c r="BG180" s="243"/>
      <c r="BH180" s="243"/>
      <c r="BI180" s="243"/>
      <c r="BJ180" s="243"/>
      <c r="BK180" s="243"/>
      <c r="BL180" s="243"/>
      <c r="BM180" s="243"/>
      <c r="BN180" s="243"/>
      <c r="BO180" s="243"/>
      <c r="BP180" s="243"/>
      <c r="BQ180" s="243"/>
      <c r="BR180" s="243"/>
      <c r="BS180" s="243"/>
      <c r="BT180" s="243"/>
    </row>
    <row r="181" spans="1:72" ht="30" customHeight="1" x14ac:dyDescent="0.25"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M181" s="243"/>
      <c r="AN181" s="243"/>
      <c r="AO181" s="243"/>
      <c r="AP181" s="243"/>
      <c r="AQ181" s="243"/>
      <c r="AR181" s="243"/>
      <c r="AS181" s="243"/>
      <c r="AT181" s="243"/>
      <c r="AU181" s="243"/>
      <c r="AV181" s="243"/>
      <c r="AW181" s="243"/>
      <c r="AX181" s="243"/>
      <c r="AY181" s="243"/>
      <c r="AZ181" s="243"/>
      <c r="BA181" s="243"/>
      <c r="BB181" s="243"/>
      <c r="BC181" s="243"/>
      <c r="BD181" s="243"/>
      <c r="BE181" s="243"/>
      <c r="BF181" s="243"/>
      <c r="BG181" s="243"/>
      <c r="BH181" s="243"/>
      <c r="BI181" s="243"/>
      <c r="BJ181" s="243"/>
      <c r="BK181" s="243"/>
      <c r="BL181" s="243"/>
      <c r="BM181" s="243"/>
      <c r="BN181" s="243"/>
      <c r="BO181" s="243"/>
      <c r="BP181" s="243"/>
      <c r="BQ181" s="243"/>
      <c r="BR181" s="243"/>
      <c r="BS181" s="243"/>
      <c r="BT181" s="243"/>
    </row>
    <row r="182" spans="1:72" ht="30" customHeight="1" x14ac:dyDescent="0.25"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M182" s="243"/>
      <c r="AN182" s="243"/>
      <c r="AO182" s="243"/>
      <c r="AP182" s="243"/>
      <c r="AQ182" s="243"/>
      <c r="AR182" s="243"/>
      <c r="AS182" s="243"/>
      <c r="AT182" s="243"/>
      <c r="AU182" s="243"/>
      <c r="AV182" s="243"/>
      <c r="AW182" s="243"/>
      <c r="AX182" s="243"/>
      <c r="AY182" s="243"/>
      <c r="AZ182" s="243"/>
      <c r="BA182" s="243"/>
      <c r="BB182" s="243"/>
      <c r="BC182" s="243"/>
      <c r="BD182" s="243"/>
      <c r="BE182" s="243"/>
      <c r="BF182" s="243"/>
      <c r="BG182" s="243"/>
      <c r="BH182" s="243"/>
      <c r="BI182" s="243"/>
      <c r="BJ182" s="243"/>
      <c r="BK182" s="243"/>
      <c r="BL182" s="243"/>
      <c r="BM182" s="243"/>
      <c r="BN182" s="243"/>
      <c r="BO182" s="243"/>
      <c r="BP182" s="243"/>
      <c r="BQ182" s="243"/>
      <c r="BR182" s="243"/>
      <c r="BS182" s="243"/>
      <c r="BT182" s="243"/>
    </row>
    <row r="183" spans="1:72" ht="30" customHeight="1" thickBot="1" x14ac:dyDescent="0.3"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M183" s="243"/>
      <c r="AN183" s="243"/>
      <c r="AO183" s="243"/>
      <c r="AP183" s="243"/>
      <c r="AQ183" s="243"/>
      <c r="AR183" s="243"/>
      <c r="AS183" s="243"/>
      <c r="AT183" s="243"/>
      <c r="AU183" s="243"/>
      <c r="AV183" s="243"/>
      <c r="AW183" s="243"/>
      <c r="AX183" s="243"/>
      <c r="AY183" s="243"/>
      <c r="AZ183" s="243"/>
      <c r="BA183" s="243"/>
      <c r="BB183" s="243"/>
      <c r="BC183" s="243"/>
      <c r="BD183" s="243"/>
      <c r="BE183" s="243"/>
      <c r="BF183" s="243"/>
      <c r="BG183" s="243"/>
      <c r="BH183" s="243"/>
      <c r="BI183" s="243"/>
      <c r="BJ183" s="243"/>
      <c r="BK183" s="243"/>
      <c r="BL183" s="243"/>
      <c r="BM183" s="243"/>
      <c r="BN183" s="243"/>
      <c r="BO183" s="243"/>
      <c r="BP183" s="243"/>
      <c r="BQ183" s="243"/>
      <c r="BR183" s="243"/>
      <c r="BS183" s="243"/>
      <c r="BT183" s="243"/>
    </row>
    <row r="184" spans="1:72" ht="15.75" thickBot="1" x14ac:dyDescent="0.3">
      <c r="A184" s="276" t="s">
        <v>22</v>
      </c>
      <c r="B184" s="277" t="s">
        <v>31</v>
      </c>
      <c r="C184" s="277"/>
      <c r="D184" s="278"/>
      <c r="E184"/>
      <c r="F184"/>
      <c r="G184" s="279" t="s">
        <v>83</v>
      </c>
      <c r="H184" s="279"/>
      <c r="I184" s="278">
        <f>D184+D185</f>
        <v>0</v>
      </c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M184" s="243"/>
      <c r="AN184" s="243"/>
      <c r="AO184" s="243"/>
      <c r="AP184" s="243"/>
      <c r="AQ184" s="243"/>
      <c r="AR184" s="243"/>
      <c r="AS184" s="243"/>
      <c r="AT184" s="243"/>
      <c r="AU184" s="243"/>
      <c r="AV184" s="243"/>
      <c r="AW184" s="243"/>
      <c r="AX184" s="243"/>
      <c r="AY184" s="243"/>
      <c r="AZ184" s="243"/>
      <c r="BA184" s="243"/>
      <c r="BB184" s="243"/>
      <c r="BC184" s="243"/>
      <c r="BD184" s="243"/>
      <c r="BE184" s="243"/>
      <c r="BF184" s="243"/>
      <c r="BG184" s="243"/>
      <c r="BH184" s="243"/>
      <c r="BI184" s="243"/>
      <c r="BJ184" s="243"/>
      <c r="BK184" s="243"/>
      <c r="BL184" s="243"/>
      <c r="BM184" s="243"/>
      <c r="BN184" s="243"/>
      <c r="BO184" s="243"/>
      <c r="BP184" s="243"/>
      <c r="BQ184" s="243"/>
      <c r="BR184" s="243"/>
      <c r="BS184" s="243"/>
      <c r="BT184" s="243"/>
    </row>
    <row r="185" spans="1:72" ht="15.75" thickBot="1" x14ac:dyDescent="0.3">
      <c r="A185" s="280"/>
      <c r="B185" s="277" t="s">
        <v>84</v>
      </c>
      <c r="C185" s="277"/>
      <c r="D185" s="278"/>
      <c r="E185"/>
      <c r="F185"/>
      <c r="G185" s="281" t="s">
        <v>85</v>
      </c>
      <c r="H185" s="281"/>
      <c r="I185" s="278">
        <f>D186+D187</f>
        <v>0</v>
      </c>
      <c r="J185"/>
      <c r="K185"/>
      <c r="L185"/>
      <c r="M185"/>
      <c r="N185"/>
      <c r="O185"/>
      <c r="P185"/>
      <c r="Q185"/>
      <c r="R185"/>
      <c r="AM185" s="243"/>
      <c r="AN185" s="243"/>
      <c r="AO185" s="243"/>
      <c r="AP185" s="243"/>
      <c r="AQ185" s="243"/>
      <c r="AR185" s="243"/>
      <c r="AS185" s="243"/>
      <c r="AT185" s="243"/>
      <c r="AU185" s="243"/>
      <c r="AV185" s="243"/>
      <c r="AW185" s="243"/>
      <c r="AX185" s="243"/>
      <c r="AY185" s="243"/>
      <c r="AZ185" s="243"/>
      <c r="BA185" s="243"/>
      <c r="BB185" s="243"/>
      <c r="BC185" s="243"/>
      <c r="BD185" s="243"/>
      <c r="BE185" s="243"/>
      <c r="BF185" s="243"/>
      <c r="BG185" s="243"/>
      <c r="BH185" s="243"/>
      <c r="BI185" s="243"/>
      <c r="BJ185" s="243"/>
      <c r="BK185" s="243"/>
      <c r="BL185" s="243"/>
      <c r="BM185" s="243"/>
      <c r="BN185" s="243"/>
      <c r="BO185" s="243"/>
      <c r="BP185" s="243"/>
      <c r="BQ185" s="243"/>
      <c r="BR185" s="243"/>
      <c r="BS185" s="243"/>
      <c r="BT185" s="243"/>
    </row>
    <row r="186" spans="1:72" ht="15.75" thickBot="1" x14ac:dyDescent="0.3">
      <c r="A186" s="276" t="s">
        <v>86</v>
      </c>
      <c r="B186" s="282" t="s">
        <v>31</v>
      </c>
      <c r="C186" s="282"/>
      <c r="D186" s="278"/>
      <c r="E186"/>
      <c r="F186"/>
      <c r="G186" s="283" t="s">
        <v>87</v>
      </c>
      <c r="H186" s="283"/>
      <c r="I186" s="278">
        <f>D188+D189</f>
        <v>0</v>
      </c>
      <c r="J186"/>
      <c r="K186"/>
      <c r="L186"/>
      <c r="M186"/>
      <c r="N186"/>
      <c r="O186"/>
      <c r="P186"/>
      <c r="Q186"/>
      <c r="R186"/>
      <c r="AM186" s="243"/>
      <c r="AN186" s="243"/>
      <c r="AO186" s="243"/>
      <c r="AP186" s="243"/>
      <c r="AQ186" s="243"/>
      <c r="AR186" s="243"/>
      <c r="AS186" s="243"/>
      <c r="AT186" s="243"/>
      <c r="AU186" s="243"/>
      <c r="AV186" s="243"/>
      <c r="AW186" s="243"/>
      <c r="AX186" s="243"/>
      <c r="AY186" s="243"/>
      <c r="AZ186" s="243"/>
      <c r="BA186" s="243"/>
      <c r="BB186" s="243"/>
      <c r="BC186" s="243"/>
      <c r="BD186" s="243"/>
      <c r="BE186" s="243"/>
      <c r="BF186" s="243"/>
      <c r="BG186" s="243"/>
      <c r="BH186" s="243"/>
      <c r="BI186" s="243"/>
      <c r="BJ186" s="243"/>
      <c r="BK186" s="243"/>
      <c r="BL186" s="243"/>
      <c r="BM186" s="243"/>
      <c r="BN186" s="243"/>
      <c r="BO186" s="243"/>
      <c r="BP186" s="243"/>
      <c r="BQ186" s="243"/>
      <c r="BR186" s="243"/>
      <c r="BS186" s="243"/>
      <c r="BT186" s="243"/>
    </row>
    <row r="187" spans="1:72" ht="15.75" thickBot="1" x14ac:dyDescent="0.3">
      <c r="A187" s="280"/>
      <c r="B187" s="282" t="s">
        <v>84</v>
      </c>
      <c r="C187" s="282"/>
      <c r="D187" s="278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AM187" s="243"/>
      <c r="AN187" s="243"/>
      <c r="AO187" s="243"/>
      <c r="AP187" s="243"/>
      <c r="AQ187" s="243"/>
      <c r="AR187" s="243"/>
      <c r="AS187" s="243"/>
      <c r="AT187" s="243"/>
      <c r="AU187" s="243"/>
      <c r="AV187" s="243"/>
      <c r="AW187" s="243"/>
      <c r="AX187" s="243"/>
      <c r="AY187" s="243"/>
      <c r="AZ187" s="243"/>
      <c r="BA187" s="243"/>
      <c r="BB187" s="243"/>
      <c r="BC187" s="243"/>
      <c r="BD187" s="243"/>
      <c r="BE187" s="243"/>
      <c r="BF187" s="243"/>
      <c r="BG187" s="243"/>
      <c r="BH187" s="243"/>
      <c r="BI187" s="243"/>
      <c r="BJ187" s="243"/>
      <c r="BK187" s="243"/>
      <c r="BL187" s="243"/>
      <c r="BM187" s="243"/>
      <c r="BN187" s="243"/>
      <c r="BO187" s="243"/>
      <c r="BP187" s="243"/>
      <c r="BQ187" s="243"/>
      <c r="BR187" s="243"/>
      <c r="BS187" s="243"/>
      <c r="BT187" s="243"/>
    </row>
    <row r="188" spans="1:72" ht="15.75" thickBot="1" x14ac:dyDescent="0.3">
      <c r="A188" s="276" t="s">
        <v>87</v>
      </c>
      <c r="B188" s="284" t="s">
        <v>31</v>
      </c>
      <c r="C188" s="284"/>
      <c r="D188" s="27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AM188" s="243"/>
      <c r="AN188" s="243"/>
      <c r="AO188" s="243"/>
      <c r="AP188" s="243"/>
      <c r="AQ188" s="243"/>
      <c r="AR188" s="243"/>
      <c r="AS188" s="243"/>
      <c r="AT188" s="243"/>
      <c r="AU188" s="243"/>
      <c r="AV188" s="243"/>
      <c r="AW188" s="243"/>
      <c r="AX188" s="243"/>
      <c r="AY188" s="243"/>
      <c r="AZ188" s="243"/>
      <c r="BA188" s="243"/>
      <c r="BB188" s="243"/>
      <c r="BC188" s="243"/>
      <c r="BD188" s="243"/>
      <c r="BE188" s="243"/>
      <c r="BF188" s="243"/>
      <c r="BG188" s="243"/>
      <c r="BH188" s="243"/>
      <c r="BI188" s="243"/>
      <c r="BJ188" s="243"/>
      <c r="BK188" s="243"/>
      <c r="BL188" s="243"/>
      <c r="BM188" s="243"/>
      <c r="BN188" s="243"/>
      <c r="BO188" s="243"/>
      <c r="BP188" s="243"/>
      <c r="BQ188" s="243"/>
      <c r="BR188" s="243"/>
      <c r="BS188" s="243"/>
      <c r="BT188" s="243"/>
    </row>
    <row r="189" spans="1:72" ht="15.75" thickBot="1" x14ac:dyDescent="0.3">
      <c r="A189" s="280"/>
      <c r="B189" s="284" t="s">
        <v>84</v>
      </c>
      <c r="C189" s="284"/>
      <c r="D189" s="278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AM189" s="243"/>
      <c r="AN189" s="243"/>
      <c r="AO189" s="243"/>
      <c r="AP189" s="243"/>
      <c r="AQ189" s="243"/>
      <c r="AR189" s="243"/>
      <c r="AS189" s="243"/>
      <c r="AT189" s="243"/>
      <c r="AU189" s="243"/>
      <c r="AV189" s="243"/>
      <c r="AW189" s="243"/>
      <c r="AX189" s="243"/>
      <c r="AY189" s="243"/>
      <c r="AZ189" s="243"/>
      <c r="BA189" s="243"/>
      <c r="BB189" s="243"/>
      <c r="BC189" s="243"/>
      <c r="BD189" s="243"/>
      <c r="BE189" s="243"/>
      <c r="BF189" s="243"/>
      <c r="BG189" s="243"/>
      <c r="BH189" s="243"/>
      <c r="BI189" s="243"/>
      <c r="BJ189" s="243"/>
      <c r="BK189" s="243"/>
      <c r="BL189" s="243"/>
      <c r="BM189" s="243"/>
      <c r="BN189" s="243"/>
      <c r="BO189" s="243"/>
      <c r="BP189" s="243"/>
      <c r="BQ189" s="243"/>
      <c r="BR189" s="243"/>
      <c r="BS189" s="243"/>
      <c r="BT189" s="243"/>
    </row>
    <row r="190" spans="1:72" ht="15.75" thickBot="1" x14ac:dyDescent="0.3">
      <c r="A190" s="285"/>
      <c r="B190" s="285"/>
      <c r="C190" s="285"/>
      <c r="D190" s="285"/>
      <c r="E190" s="285"/>
      <c r="F190" s="285"/>
      <c r="G190" s="285"/>
      <c r="H190"/>
      <c r="I190" s="286"/>
      <c r="J190" s="287"/>
      <c r="K190" s="287"/>
      <c r="L190" s="287"/>
      <c r="M190" s="287"/>
      <c r="N190" s="287"/>
      <c r="O190" s="287"/>
      <c r="P190" s="287"/>
      <c r="Q190" s="287"/>
      <c r="R190" s="287"/>
      <c r="AM190" s="243"/>
      <c r="AN190" s="243"/>
      <c r="AO190" s="243"/>
      <c r="AP190" s="243"/>
      <c r="AQ190" s="243"/>
      <c r="AR190" s="243"/>
      <c r="AS190" s="243"/>
      <c r="AT190" s="243"/>
      <c r="AU190" s="243"/>
      <c r="AV190" s="243"/>
      <c r="AW190" s="243"/>
      <c r="AX190" s="243"/>
      <c r="AY190" s="243"/>
      <c r="AZ190" s="243"/>
      <c r="BA190" s="243"/>
      <c r="BB190" s="243"/>
      <c r="BC190" s="243"/>
      <c r="BD190" s="243"/>
      <c r="BE190" s="243"/>
      <c r="BF190" s="243"/>
      <c r="BG190" s="243"/>
      <c r="BH190" s="243"/>
      <c r="BI190" s="243"/>
      <c r="BJ190" s="243"/>
      <c r="BK190" s="243"/>
      <c r="BL190" s="243"/>
      <c r="BM190" s="243"/>
      <c r="BN190" s="243"/>
      <c r="BO190" s="243"/>
      <c r="BP190" s="243"/>
      <c r="BQ190" s="243"/>
      <c r="BR190" s="243"/>
      <c r="BS190" s="243"/>
      <c r="BT190" s="243"/>
    </row>
    <row r="191" spans="1:72" ht="15.75" thickTop="1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 s="288"/>
      <c r="T191" s="288"/>
      <c r="U191" s="288"/>
      <c r="V191" s="288"/>
      <c r="W191" s="288"/>
      <c r="X191" s="288"/>
      <c r="Y191" s="288"/>
      <c r="Z191" s="289" t="s">
        <v>16</v>
      </c>
      <c r="AA191" s="289"/>
      <c r="AB191" s="289"/>
      <c r="AC191" s="289"/>
      <c r="AD191" s="289"/>
      <c r="AE191" s="289"/>
      <c r="AF191" s="289"/>
      <c r="AG191" s="290"/>
      <c r="AM191" s="243"/>
      <c r="AN191" s="243"/>
      <c r="AO191" s="243"/>
      <c r="AP191" s="243"/>
      <c r="AQ191" s="243"/>
      <c r="AR191" s="243"/>
      <c r="AS191" s="243"/>
      <c r="AT191" s="243"/>
      <c r="AU191" s="243"/>
      <c r="AV191" s="243"/>
      <c r="AW191" s="243"/>
      <c r="AX191" s="243"/>
      <c r="AY191" s="243"/>
      <c r="AZ191" s="243"/>
      <c r="BA191" s="243"/>
      <c r="BB191" s="243"/>
      <c r="BC191" s="243"/>
      <c r="BD191" s="243"/>
      <c r="BE191" s="243"/>
      <c r="BF191" s="243"/>
      <c r="BG191" s="243"/>
      <c r="BH191" s="243"/>
      <c r="BI191" s="243"/>
      <c r="BJ191" s="243"/>
      <c r="BK191" s="243"/>
      <c r="BL191" s="243"/>
      <c r="BM191" s="243"/>
      <c r="BN191" s="243"/>
      <c r="BO191" s="243"/>
      <c r="BP191" s="243"/>
      <c r="BQ191" s="243"/>
      <c r="BR191" s="243"/>
      <c r="BS191" s="243"/>
      <c r="BT191" s="243"/>
    </row>
    <row r="192" spans="1:72" ht="26.1" customHeight="1" thickBot="1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 s="42"/>
      <c r="T192" s="42"/>
      <c r="U192" s="42"/>
      <c r="V192" s="27" t="s">
        <v>20</v>
      </c>
      <c r="W192" s="27"/>
      <c r="X192" s="27"/>
      <c r="Y192" s="27"/>
      <c r="Z192" s="27" t="s">
        <v>19</v>
      </c>
      <c r="AA192" s="27"/>
      <c r="AB192" s="27"/>
      <c r="AC192" s="27"/>
      <c r="AD192" s="27" t="s">
        <v>20</v>
      </c>
      <c r="AE192" s="27"/>
      <c r="AF192" s="27"/>
      <c r="AG192" s="291"/>
      <c r="AM192" s="243"/>
      <c r="AN192" s="243"/>
      <c r="AO192" s="243"/>
      <c r="AP192" s="243"/>
      <c r="AQ192" s="243"/>
      <c r="AR192" s="243"/>
      <c r="AS192" s="243"/>
      <c r="AT192" s="243"/>
      <c r="AU192" s="243"/>
      <c r="AV192" s="243"/>
      <c r="AW192" s="243"/>
      <c r="AX192" s="243"/>
      <c r="AY192" s="243"/>
      <c r="AZ192" s="243"/>
      <c r="BA192" s="243"/>
      <c r="BB192" s="243"/>
      <c r="BC192" s="243"/>
      <c r="BD192" s="243"/>
      <c r="BE192" s="243"/>
      <c r="BF192" s="243"/>
      <c r="BG192" s="243"/>
      <c r="BH192" s="243"/>
      <c r="BI192" s="243"/>
      <c r="BJ192" s="243"/>
      <c r="BK192" s="243"/>
      <c r="BL192" s="243"/>
      <c r="BM192" s="243"/>
      <c r="BN192" s="243"/>
      <c r="BO192" s="243"/>
      <c r="BP192" s="243"/>
      <c r="BQ192" s="243"/>
      <c r="BR192" s="243"/>
      <c r="BS192" s="243"/>
      <c r="BT192" s="243"/>
    </row>
    <row r="193" spans="1:72" ht="26.1" customHeight="1" thickBot="1" x14ac:dyDescent="0.3">
      <c r="A193" s="292" t="s">
        <v>88</v>
      </c>
      <c r="B193" s="293" t="s">
        <v>89</v>
      </c>
      <c r="C193" s="294"/>
      <c r="I193"/>
      <c r="J193"/>
      <c r="K193"/>
      <c r="L193"/>
      <c r="M193"/>
      <c r="N193"/>
      <c r="O193"/>
      <c r="P193"/>
      <c r="Q193"/>
      <c r="R193"/>
      <c r="S193" s="295" t="s">
        <v>28</v>
      </c>
      <c r="T193" s="295" t="s">
        <v>29</v>
      </c>
      <c r="U193" s="295" t="s">
        <v>30</v>
      </c>
      <c r="V193" s="295" t="s">
        <v>27</v>
      </c>
      <c r="W193" s="295" t="s">
        <v>28</v>
      </c>
      <c r="X193" s="295" t="s">
        <v>29</v>
      </c>
      <c r="Y193" s="295" t="s">
        <v>30</v>
      </c>
      <c r="Z193" s="295" t="s">
        <v>27</v>
      </c>
      <c r="AA193" s="295" t="s">
        <v>28</v>
      </c>
      <c r="AB193" s="295" t="s">
        <v>29</v>
      </c>
      <c r="AC193" s="295" t="s">
        <v>30</v>
      </c>
      <c r="AD193" s="295" t="s">
        <v>27</v>
      </c>
      <c r="AE193" s="295" t="s">
        <v>28</v>
      </c>
      <c r="AF193" s="295" t="s">
        <v>29</v>
      </c>
      <c r="AG193" s="296" t="s">
        <v>30</v>
      </c>
      <c r="AH193" s="297" t="s">
        <v>90</v>
      </c>
      <c r="AM193" s="243"/>
      <c r="AN193" s="243"/>
      <c r="AO193" s="243"/>
      <c r="AP193" s="243"/>
      <c r="AQ193" s="243"/>
      <c r="AR193" s="243"/>
      <c r="AS193" s="243"/>
      <c r="AT193" s="243"/>
      <c r="AU193" s="243"/>
      <c r="AV193" s="243"/>
      <c r="AW193" s="243"/>
      <c r="AX193" s="243"/>
      <c r="AY193" s="243"/>
      <c r="AZ193" s="243"/>
      <c r="BA193" s="243"/>
      <c r="BB193" s="243"/>
      <c r="BC193" s="243"/>
      <c r="BD193" s="243"/>
      <c r="BE193" s="243"/>
      <c r="BF193" s="243"/>
      <c r="BG193" s="243"/>
      <c r="BH193" s="243"/>
      <c r="BI193" s="243"/>
      <c r="BJ193" s="243"/>
      <c r="BK193" s="243"/>
      <c r="BL193" s="243"/>
      <c r="BM193" s="243"/>
      <c r="BN193" s="243"/>
      <c r="BO193" s="243"/>
      <c r="BP193" s="243"/>
      <c r="BQ193" s="243"/>
      <c r="BR193" s="243"/>
      <c r="BS193" s="243"/>
      <c r="BT193" s="243"/>
    </row>
    <row r="194" spans="1:72" ht="26.1" customHeight="1" thickTop="1" x14ac:dyDescent="0.25">
      <c r="A194" s="298"/>
      <c r="B194" s="299" t="s">
        <v>91</v>
      </c>
      <c r="C194" s="300"/>
      <c r="I194"/>
      <c r="J194"/>
      <c r="K194"/>
      <c r="L194"/>
      <c r="M194"/>
      <c r="N194"/>
      <c r="O194"/>
      <c r="P194"/>
      <c r="Q194"/>
      <c r="R194"/>
      <c r="S194" s="301"/>
      <c r="T194" s="301"/>
      <c r="U194" s="302"/>
      <c r="V194" s="303"/>
      <c r="W194" s="301"/>
      <c r="X194" s="301"/>
      <c r="Y194" s="304"/>
      <c r="Z194" s="305"/>
      <c r="AA194" s="301"/>
      <c r="AB194" s="301"/>
      <c r="AC194" s="302"/>
      <c r="AD194" s="303"/>
      <c r="AE194" s="301"/>
      <c r="AF194" s="301"/>
      <c r="AG194" s="306"/>
      <c r="AH194" s="307">
        <f>SUM(B194:AG194)</f>
        <v>0</v>
      </c>
      <c r="AM194" s="243"/>
      <c r="AN194" s="243"/>
      <c r="AO194" s="243"/>
      <c r="AP194" s="243"/>
      <c r="AQ194" s="243"/>
      <c r="AR194" s="243"/>
      <c r="AS194" s="243"/>
      <c r="AT194" s="243"/>
      <c r="AU194" s="243"/>
      <c r="AV194" s="243"/>
      <c r="AW194" s="243"/>
      <c r="AX194" s="243"/>
      <c r="AY194" s="243"/>
      <c r="AZ194" s="243"/>
      <c r="BA194" s="243"/>
      <c r="BB194" s="243"/>
      <c r="BC194" s="243"/>
      <c r="BD194" s="243"/>
      <c r="BE194" s="243"/>
      <c r="BF194" s="243"/>
      <c r="BG194" s="243"/>
      <c r="BH194" s="243"/>
      <c r="BI194" s="243"/>
      <c r="BJ194" s="243"/>
      <c r="BK194" s="243"/>
      <c r="BL194" s="243"/>
      <c r="BM194" s="243"/>
      <c r="BN194" s="243"/>
      <c r="BO194" s="243"/>
      <c r="BP194" s="243"/>
      <c r="BQ194" s="243"/>
      <c r="BR194" s="243"/>
      <c r="BS194" s="243"/>
      <c r="BT194" s="243"/>
    </row>
    <row r="195" spans="1:72" ht="26.1" customHeight="1" x14ac:dyDescent="0.25">
      <c r="A195" s="308" t="s">
        <v>92</v>
      </c>
      <c r="B195" s="309" t="s">
        <v>89</v>
      </c>
      <c r="C195" s="300"/>
      <c r="I195"/>
      <c r="J195"/>
      <c r="K195"/>
      <c r="L195"/>
      <c r="M195"/>
      <c r="N195"/>
      <c r="O195"/>
      <c r="P195"/>
      <c r="Q195"/>
      <c r="R195"/>
      <c r="S195" s="310"/>
      <c r="T195" s="310"/>
      <c r="U195" s="300"/>
      <c r="V195" s="311"/>
      <c r="W195" s="310"/>
      <c r="X195" s="310"/>
      <c r="Y195" s="312"/>
      <c r="Z195" s="313"/>
      <c r="AA195" s="310"/>
      <c r="AB195" s="310"/>
      <c r="AC195" s="300"/>
      <c r="AD195" s="311"/>
      <c r="AE195" s="310"/>
      <c r="AF195" s="310"/>
      <c r="AG195" s="314"/>
      <c r="AH195" s="315">
        <f t="shared" ref="AH195:AH196" si="141">SUM(B195:AG195)</f>
        <v>0</v>
      </c>
      <c r="AM195" s="243"/>
      <c r="AN195" s="243"/>
      <c r="AO195" s="243"/>
      <c r="AP195" s="243"/>
      <c r="AQ195" s="243"/>
      <c r="AR195" s="243"/>
      <c r="AS195" s="243"/>
      <c r="AT195" s="243"/>
      <c r="AU195" s="243"/>
      <c r="AV195" s="243"/>
    </row>
    <row r="196" spans="1:72" x14ac:dyDescent="0.25">
      <c r="A196" s="308"/>
      <c r="B196" s="299" t="s">
        <v>91</v>
      </c>
      <c r="C196" s="300"/>
      <c r="I196"/>
      <c r="J196"/>
      <c r="K196"/>
      <c r="L196"/>
      <c r="M196"/>
      <c r="N196"/>
      <c r="O196"/>
      <c r="P196"/>
      <c r="Q196"/>
      <c r="R196"/>
      <c r="S196" s="310"/>
      <c r="T196" s="310"/>
      <c r="U196" s="300"/>
      <c r="V196" s="311"/>
      <c r="W196" s="310"/>
      <c r="X196" s="310"/>
      <c r="Y196" s="312"/>
      <c r="Z196" s="313"/>
      <c r="AA196" s="310"/>
      <c r="AB196" s="310"/>
      <c r="AC196" s="300"/>
      <c r="AD196" s="311"/>
      <c r="AE196" s="310"/>
      <c r="AF196" s="310"/>
      <c r="AG196" s="314"/>
      <c r="AH196" s="315">
        <f t="shared" si="141"/>
        <v>0</v>
      </c>
      <c r="AM196" s="243"/>
      <c r="AN196" s="243"/>
      <c r="AO196" s="243"/>
      <c r="AP196" s="243"/>
      <c r="AQ196" s="243"/>
      <c r="AR196" s="243"/>
      <c r="AS196" s="243"/>
      <c r="AT196" s="243"/>
      <c r="AU196" s="243"/>
      <c r="AV196" s="243"/>
    </row>
    <row r="197" spans="1:72" ht="15.75" thickBot="1" x14ac:dyDescent="0.3">
      <c r="A197" s="308" t="s">
        <v>93</v>
      </c>
      <c r="B197" s="309" t="s">
        <v>89</v>
      </c>
      <c r="C197" s="300"/>
      <c r="I197"/>
      <c r="J197"/>
      <c r="K197"/>
      <c r="L197"/>
      <c r="M197"/>
      <c r="N197"/>
      <c r="O197"/>
      <c r="P197"/>
      <c r="Q197"/>
      <c r="R197"/>
      <c r="S197" s="316"/>
      <c r="T197" s="316"/>
      <c r="U197" s="317"/>
      <c r="V197" s="318"/>
      <c r="W197" s="316"/>
      <c r="X197" s="316"/>
      <c r="Y197" s="319"/>
      <c r="Z197" s="320"/>
      <c r="AA197" s="316"/>
      <c r="AB197" s="316"/>
      <c r="AC197" s="317"/>
      <c r="AD197" s="318"/>
      <c r="AE197" s="316"/>
      <c r="AF197" s="316"/>
      <c r="AG197" s="321"/>
      <c r="AH197" s="322">
        <f>SUM(AH194:AH196)</f>
        <v>0</v>
      </c>
    </row>
    <row r="198" spans="1:72" ht="16.5" thickTop="1" thickBot="1" x14ac:dyDescent="0.3">
      <c r="A198" s="308"/>
      <c r="B198" s="299" t="s">
        <v>91</v>
      </c>
      <c r="C198" s="300"/>
      <c r="AH198" s="323">
        <f>SUM(AH194:AH197)</f>
        <v>0</v>
      </c>
    </row>
    <row r="199" spans="1:72" x14ac:dyDescent="0.25">
      <c r="A199" s="308" t="s">
        <v>94</v>
      </c>
      <c r="B199" s="309" t="s">
        <v>89</v>
      </c>
      <c r="C199" s="300"/>
      <c r="AH199" s="324"/>
    </row>
    <row r="200" spans="1:72" ht="15.75" thickBot="1" x14ac:dyDescent="0.3">
      <c r="A200" s="325"/>
      <c r="B200" s="326" t="s">
        <v>91</v>
      </c>
      <c r="C200" s="327"/>
      <c r="AH200" s="324"/>
    </row>
    <row r="201" spans="1:72" x14ac:dyDescent="0.25">
      <c r="AH201" s="324"/>
    </row>
    <row r="202" spans="1:72" ht="15.75" thickBot="1" x14ac:dyDescent="0.3"/>
    <row r="203" spans="1:72" ht="15.75" thickTop="1" x14ac:dyDescent="0.25">
      <c r="S203" s="288"/>
      <c r="T203" s="288"/>
      <c r="U203" s="288"/>
      <c r="V203" s="288"/>
      <c r="W203" s="288"/>
      <c r="X203" s="288"/>
      <c r="Y203" s="288"/>
      <c r="Z203" s="289" t="s">
        <v>16</v>
      </c>
      <c r="AA203" s="289"/>
      <c r="AB203" s="289"/>
      <c r="AC203" s="289"/>
      <c r="AD203" s="289"/>
      <c r="AE203" s="289"/>
      <c r="AF203" s="289"/>
      <c r="AG203" s="290"/>
    </row>
    <row r="204" spans="1:72" ht="26.1" customHeight="1" thickBot="1" x14ac:dyDescent="0.3">
      <c r="S204" s="42"/>
      <c r="T204" s="42"/>
      <c r="U204" s="42"/>
      <c r="V204" s="27" t="s">
        <v>20</v>
      </c>
      <c r="W204" s="27"/>
      <c r="X204" s="27"/>
      <c r="Y204" s="27"/>
      <c r="Z204" s="27" t="s">
        <v>19</v>
      </c>
      <c r="AA204" s="27"/>
      <c r="AB204" s="27"/>
      <c r="AC204" s="27"/>
      <c r="AD204" s="27" t="s">
        <v>20</v>
      </c>
      <c r="AE204" s="27"/>
      <c r="AF204" s="27"/>
      <c r="AG204" s="291"/>
    </row>
    <row r="205" spans="1:72" ht="26.1" customHeight="1" thickTop="1" thickBot="1" x14ac:dyDescent="0.3">
      <c r="A205" s="328" t="s">
        <v>95</v>
      </c>
      <c r="B205" s="329" t="s">
        <v>13</v>
      </c>
      <c r="C205" s="289"/>
      <c r="D205" s="289"/>
      <c r="E205" s="289"/>
      <c r="F205" s="289"/>
      <c r="G205" s="289"/>
      <c r="H205" s="289"/>
      <c r="I205" s="289"/>
      <c r="J205" s="289" t="s">
        <v>14</v>
      </c>
      <c r="K205" s="289"/>
      <c r="L205" s="289"/>
      <c r="M205" s="289"/>
      <c r="N205" s="289"/>
      <c r="O205" s="289"/>
      <c r="P205" s="289"/>
      <c r="Q205" s="289"/>
      <c r="R205" s="288" t="s">
        <v>15</v>
      </c>
      <c r="S205" s="295" t="s">
        <v>28</v>
      </c>
      <c r="T205" s="295" t="s">
        <v>29</v>
      </c>
      <c r="U205" s="295" t="s">
        <v>30</v>
      </c>
      <c r="V205" s="295" t="s">
        <v>27</v>
      </c>
      <c r="W205" s="295" t="s">
        <v>28</v>
      </c>
      <c r="X205" s="295" t="s">
        <v>29</v>
      </c>
      <c r="Y205" s="295" t="s">
        <v>30</v>
      </c>
      <c r="Z205" s="295" t="s">
        <v>27</v>
      </c>
      <c r="AA205" s="295" t="s">
        <v>28</v>
      </c>
      <c r="AB205" s="295" t="s">
        <v>29</v>
      </c>
      <c r="AC205" s="295" t="s">
        <v>30</v>
      </c>
      <c r="AD205" s="295" t="s">
        <v>27</v>
      </c>
      <c r="AE205" s="295" t="s">
        <v>28</v>
      </c>
      <c r="AF205" s="295" t="s">
        <v>29</v>
      </c>
      <c r="AG205" s="330" t="s">
        <v>30</v>
      </c>
    </row>
    <row r="206" spans="1:72" ht="26.1" customHeight="1" thickTop="1" x14ac:dyDescent="0.25">
      <c r="A206" s="331"/>
      <c r="B206" s="26" t="s">
        <v>19</v>
      </c>
      <c r="C206" s="27"/>
      <c r="D206" s="27"/>
      <c r="E206" s="27"/>
      <c r="F206" s="27" t="s">
        <v>20</v>
      </c>
      <c r="G206" s="27"/>
      <c r="H206" s="27"/>
      <c r="I206" s="27"/>
      <c r="J206" s="27" t="s">
        <v>19</v>
      </c>
      <c r="K206" s="27"/>
      <c r="L206" s="27"/>
      <c r="M206" s="27"/>
      <c r="N206" s="27" t="s">
        <v>20</v>
      </c>
      <c r="O206" s="27"/>
      <c r="P206" s="27"/>
      <c r="Q206" s="27"/>
      <c r="R206" s="42" t="s">
        <v>19</v>
      </c>
      <c r="S206" s="301"/>
      <c r="T206" s="301"/>
      <c r="U206" s="302"/>
      <c r="V206" s="303"/>
      <c r="W206" s="301"/>
      <c r="X206" s="301"/>
      <c r="Y206" s="304"/>
      <c r="Z206" s="305"/>
      <c r="AA206" s="301"/>
      <c r="AB206" s="301"/>
      <c r="AC206" s="302"/>
      <c r="AD206" s="303"/>
      <c r="AE206" s="301"/>
      <c r="AF206" s="301"/>
      <c r="AG206" s="306"/>
      <c r="AH206" s="332">
        <f>SUM(B206:AG206)</f>
        <v>0</v>
      </c>
    </row>
    <row r="207" spans="1:72" ht="26.1" customHeight="1" thickBot="1" x14ac:dyDescent="0.3">
      <c r="A207" s="333"/>
      <c r="B207" s="334" t="s">
        <v>27</v>
      </c>
      <c r="C207" s="295" t="s">
        <v>28</v>
      </c>
      <c r="D207" s="295" t="s">
        <v>29</v>
      </c>
      <c r="E207" s="295" t="s">
        <v>30</v>
      </c>
      <c r="F207" s="295" t="s">
        <v>27</v>
      </c>
      <c r="G207" s="295" t="s">
        <v>28</v>
      </c>
      <c r="H207" s="295" t="s">
        <v>29</v>
      </c>
      <c r="I207" s="295" t="s">
        <v>30</v>
      </c>
      <c r="J207" s="295" t="s">
        <v>27</v>
      </c>
      <c r="K207" s="295" t="s">
        <v>28</v>
      </c>
      <c r="L207" s="295" t="s">
        <v>29</v>
      </c>
      <c r="M207" s="295" t="s">
        <v>30</v>
      </c>
      <c r="N207" s="295" t="s">
        <v>27</v>
      </c>
      <c r="O207" s="295" t="s">
        <v>28</v>
      </c>
      <c r="P207" s="295" t="s">
        <v>29</v>
      </c>
      <c r="Q207" s="295" t="s">
        <v>30</v>
      </c>
      <c r="R207" s="295" t="s">
        <v>27</v>
      </c>
      <c r="S207" s="310"/>
      <c r="T207" s="310"/>
      <c r="U207" s="300"/>
      <c r="V207" s="311"/>
      <c r="W207" s="310"/>
      <c r="X207" s="310"/>
      <c r="Y207" s="312"/>
      <c r="Z207" s="313"/>
      <c r="AA207" s="310"/>
      <c r="AB207" s="310"/>
      <c r="AC207" s="300"/>
      <c r="AD207" s="311"/>
      <c r="AE207" s="310"/>
      <c r="AF207" s="310"/>
      <c r="AG207" s="314"/>
      <c r="AH207" s="335">
        <f t="shared" ref="AH207:AH208" si="142">SUM(B207:AG207)</f>
        <v>0</v>
      </c>
    </row>
    <row r="208" spans="1:72" ht="27" thickTop="1" thickBot="1" x14ac:dyDescent="0.3">
      <c r="A208" s="336" t="s">
        <v>96</v>
      </c>
      <c r="B208" s="305"/>
      <c r="C208" s="301"/>
      <c r="D208" s="301"/>
      <c r="E208" s="302"/>
      <c r="F208" s="303"/>
      <c r="G208" s="301"/>
      <c r="H208" s="301"/>
      <c r="I208" s="304"/>
      <c r="J208" s="305"/>
      <c r="K208" s="301"/>
      <c r="L208" s="301"/>
      <c r="M208" s="302"/>
      <c r="N208" s="303"/>
      <c r="O208" s="301"/>
      <c r="P208" s="301"/>
      <c r="Q208" s="304"/>
      <c r="R208" s="305"/>
      <c r="S208" s="310"/>
      <c r="T208" s="310"/>
      <c r="U208" s="300"/>
      <c r="V208" s="311"/>
      <c r="W208" s="310"/>
      <c r="X208" s="310"/>
      <c r="Y208" s="312"/>
      <c r="Z208" s="313"/>
      <c r="AA208" s="310"/>
      <c r="AB208" s="310"/>
      <c r="AC208" s="300"/>
      <c r="AD208" s="311"/>
      <c r="AE208" s="310"/>
      <c r="AF208" s="310"/>
      <c r="AG208" s="314"/>
      <c r="AH208" s="335">
        <f t="shared" si="142"/>
        <v>0</v>
      </c>
    </row>
    <row r="209" spans="1:34" ht="27" thickTop="1" thickBot="1" x14ac:dyDescent="0.3">
      <c r="A209" s="337" t="s">
        <v>97</v>
      </c>
      <c r="B209" s="313"/>
      <c r="C209" s="310"/>
      <c r="D209" s="310"/>
      <c r="E209" s="300"/>
      <c r="F209" s="311"/>
      <c r="G209" s="310"/>
      <c r="H209" s="310"/>
      <c r="I209" s="312"/>
      <c r="J209" s="313"/>
      <c r="K209" s="310"/>
      <c r="L209" s="310"/>
      <c r="M209" s="300"/>
      <c r="N209" s="311"/>
      <c r="O209" s="310"/>
      <c r="P209" s="310"/>
      <c r="Q209" s="312"/>
      <c r="R209" s="313"/>
      <c r="S209" s="316"/>
      <c r="T209" s="316"/>
      <c r="U209" s="317"/>
      <c r="V209" s="318"/>
      <c r="W209" s="316"/>
      <c r="X209" s="316"/>
      <c r="Y209" s="319"/>
      <c r="Z209" s="320"/>
      <c r="AA209" s="316"/>
      <c r="AB209" s="316"/>
      <c r="AC209" s="317"/>
      <c r="AD209" s="318"/>
      <c r="AE209" s="316"/>
      <c r="AF209" s="316"/>
      <c r="AG209" s="321"/>
      <c r="AH209" s="338">
        <f>SUM(AH206:AH208)</f>
        <v>0</v>
      </c>
    </row>
    <row r="210" spans="1:34" ht="27" thickTop="1" thickBot="1" x14ac:dyDescent="0.3">
      <c r="A210" s="339" t="s">
        <v>98</v>
      </c>
      <c r="B210" s="313"/>
      <c r="C210" s="310"/>
      <c r="D210" s="310"/>
      <c r="E210" s="300"/>
      <c r="F210" s="311"/>
      <c r="G210" s="310"/>
      <c r="H210" s="310"/>
      <c r="I210" s="312"/>
      <c r="J210" s="313"/>
      <c r="K210" s="310"/>
      <c r="L210" s="310"/>
      <c r="M210" s="300"/>
      <c r="N210" s="311"/>
      <c r="O210" s="310"/>
      <c r="P210" s="310"/>
      <c r="Q210" s="312"/>
      <c r="R210" s="313"/>
      <c r="AH210" s="340">
        <f>SUM(AH206:AH209)</f>
        <v>0</v>
      </c>
    </row>
    <row r="211" spans="1:34" ht="15.75" thickBot="1" x14ac:dyDescent="0.3">
      <c r="A211" s="341" t="s">
        <v>99</v>
      </c>
      <c r="B211" s="320"/>
      <c r="C211" s="316"/>
      <c r="D211" s="316"/>
      <c r="E211" s="317"/>
      <c r="F211" s="318"/>
      <c r="G211" s="316"/>
      <c r="H211" s="316"/>
      <c r="I211" s="319"/>
      <c r="J211" s="320"/>
      <c r="K211" s="316"/>
      <c r="L211" s="316"/>
      <c r="M211" s="317"/>
      <c r="N211" s="318"/>
      <c r="O211" s="316"/>
      <c r="P211" s="316"/>
      <c r="Q211" s="319"/>
      <c r="R211" s="320"/>
    </row>
    <row r="212" spans="1:34" ht="15.75" thickTop="1" x14ac:dyDescent="0.25"/>
    <row r="216" spans="1:34" ht="15.75" thickBot="1" x14ac:dyDescent="0.3"/>
    <row r="217" spans="1:34" ht="15.75" thickTop="1" x14ac:dyDescent="0.25">
      <c r="S217" s="288"/>
      <c r="T217" s="288"/>
      <c r="U217" s="288"/>
      <c r="V217" s="288"/>
      <c r="W217" s="288"/>
      <c r="X217" s="288"/>
      <c r="Y217" s="288"/>
      <c r="Z217" s="289" t="s">
        <v>16</v>
      </c>
      <c r="AA217" s="289"/>
      <c r="AB217" s="289"/>
      <c r="AC217" s="289"/>
      <c r="AD217" s="289"/>
      <c r="AE217" s="289"/>
      <c r="AF217" s="289"/>
      <c r="AG217" s="290"/>
    </row>
    <row r="218" spans="1:34" ht="26.1" customHeight="1" x14ac:dyDescent="0.25">
      <c r="S218" s="42"/>
      <c r="T218" s="42"/>
      <c r="U218" s="42"/>
      <c r="V218" s="27" t="s">
        <v>20</v>
      </c>
      <c r="W218" s="27"/>
      <c r="X218" s="27"/>
      <c r="Y218" s="27"/>
      <c r="Z218" s="27" t="s">
        <v>19</v>
      </c>
      <c r="AA218" s="27"/>
      <c r="AB218" s="27"/>
      <c r="AC218" s="27"/>
      <c r="AD218" s="27" t="s">
        <v>20</v>
      </c>
      <c r="AE218" s="27"/>
      <c r="AF218" s="27"/>
      <c r="AG218" s="291"/>
    </row>
    <row r="219" spans="1:34" ht="26.1" customHeight="1" thickBot="1" x14ac:dyDescent="0.3">
      <c r="S219" s="295" t="s">
        <v>28</v>
      </c>
      <c r="T219" s="295" t="s">
        <v>29</v>
      </c>
      <c r="U219" s="295" t="s">
        <v>30</v>
      </c>
      <c r="V219" s="295" t="s">
        <v>27</v>
      </c>
      <c r="W219" s="295" t="s">
        <v>28</v>
      </c>
      <c r="X219" s="295" t="s">
        <v>29</v>
      </c>
      <c r="Y219" s="295" t="s">
        <v>30</v>
      </c>
      <c r="Z219" s="295" t="s">
        <v>27</v>
      </c>
      <c r="AA219" s="295" t="s">
        <v>28</v>
      </c>
      <c r="AB219" s="295" t="s">
        <v>29</v>
      </c>
      <c r="AC219" s="295" t="s">
        <v>30</v>
      </c>
      <c r="AD219" s="295" t="s">
        <v>27</v>
      </c>
      <c r="AE219" s="295" t="s">
        <v>28</v>
      </c>
      <c r="AF219" s="295" t="s">
        <v>29</v>
      </c>
      <c r="AG219" s="330" t="s">
        <v>30</v>
      </c>
    </row>
    <row r="220" spans="1:34" ht="26.1" customHeight="1" thickTop="1" x14ac:dyDescent="0.25">
      <c r="A220" s="328" t="s">
        <v>75</v>
      </c>
      <c r="B220" s="329" t="s">
        <v>13</v>
      </c>
      <c r="C220" s="289"/>
      <c r="D220" s="289"/>
      <c r="E220" s="289"/>
      <c r="F220" s="289"/>
      <c r="G220" s="289"/>
      <c r="H220" s="289"/>
      <c r="I220" s="289"/>
      <c r="J220" s="289" t="s">
        <v>14</v>
      </c>
      <c r="K220" s="289"/>
      <c r="L220" s="289"/>
      <c r="M220" s="289"/>
      <c r="N220" s="289"/>
      <c r="O220" s="289"/>
      <c r="P220" s="289"/>
      <c r="Q220" s="289"/>
      <c r="R220" s="288" t="s">
        <v>15</v>
      </c>
      <c r="S220" s="301"/>
      <c r="T220" s="301"/>
      <c r="U220" s="302"/>
      <c r="V220" s="303"/>
      <c r="W220" s="301"/>
      <c r="X220" s="301"/>
      <c r="Y220" s="304"/>
      <c r="Z220" s="305"/>
      <c r="AA220" s="301"/>
      <c r="AB220" s="301"/>
      <c r="AC220" s="302"/>
      <c r="AD220" s="303"/>
      <c r="AE220" s="301"/>
      <c r="AF220" s="301"/>
      <c r="AG220" s="306"/>
      <c r="AH220" s="342">
        <f>SUM(B220:AG220)</f>
        <v>0</v>
      </c>
    </row>
    <row r="221" spans="1:34" ht="26.1" customHeight="1" x14ac:dyDescent="0.25">
      <c r="A221" s="331"/>
      <c r="B221" s="26" t="s">
        <v>19</v>
      </c>
      <c r="C221" s="27"/>
      <c r="D221" s="27"/>
      <c r="E221" s="27"/>
      <c r="F221" s="27" t="s">
        <v>20</v>
      </c>
      <c r="G221" s="27"/>
      <c r="H221" s="27"/>
      <c r="I221" s="27"/>
      <c r="J221" s="27" t="s">
        <v>19</v>
      </c>
      <c r="K221" s="27"/>
      <c r="L221" s="27"/>
      <c r="M221" s="27"/>
      <c r="N221" s="27" t="s">
        <v>20</v>
      </c>
      <c r="O221" s="27"/>
      <c r="P221" s="27"/>
      <c r="Q221" s="27"/>
      <c r="R221" s="42" t="s">
        <v>19</v>
      </c>
      <c r="S221" s="310"/>
      <c r="T221" s="310"/>
      <c r="U221" s="300"/>
      <c r="V221" s="311"/>
      <c r="W221" s="310"/>
      <c r="X221" s="310"/>
      <c r="Y221" s="312"/>
      <c r="Z221" s="313"/>
      <c r="AA221" s="310"/>
      <c r="AB221" s="310"/>
      <c r="AC221" s="300"/>
      <c r="AD221" s="311"/>
      <c r="AE221" s="310"/>
      <c r="AF221" s="310"/>
      <c r="AG221" s="314"/>
      <c r="AH221" s="343">
        <f t="shared" ref="AH221:AH222" si="143">SUM(B221:AG221)</f>
        <v>0</v>
      </c>
    </row>
    <row r="222" spans="1:34" ht="15.75" thickBot="1" x14ac:dyDescent="0.3">
      <c r="A222" s="333"/>
      <c r="B222" s="334" t="s">
        <v>27</v>
      </c>
      <c r="C222" s="295" t="s">
        <v>28</v>
      </c>
      <c r="D222" s="295" t="s">
        <v>29</v>
      </c>
      <c r="E222" s="295" t="s">
        <v>30</v>
      </c>
      <c r="F222" s="295" t="s">
        <v>27</v>
      </c>
      <c r="G222" s="295" t="s">
        <v>28</v>
      </c>
      <c r="H222" s="295" t="s">
        <v>29</v>
      </c>
      <c r="I222" s="295" t="s">
        <v>30</v>
      </c>
      <c r="J222" s="295" t="s">
        <v>27</v>
      </c>
      <c r="K222" s="295" t="s">
        <v>28</v>
      </c>
      <c r="L222" s="295" t="s">
        <v>29</v>
      </c>
      <c r="M222" s="295" t="s">
        <v>30</v>
      </c>
      <c r="N222" s="295" t="s">
        <v>27</v>
      </c>
      <c r="O222" s="295" t="s">
        <v>28</v>
      </c>
      <c r="P222" s="295" t="s">
        <v>29</v>
      </c>
      <c r="Q222" s="295" t="s">
        <v>30</v>
      </c>
      <c r="R222" s="295" t="s">
        <v>27</v>
      </c>
      <c r="S222" s="310"/>
      <c r="T222" s="310"/>
      <c r="U222" s="300"/>
      <c r="V222" s="311"/>
      <c r="W222" s="310"/>
      <c r="X222" s="310"/>
      <c r="Y222" s="312"/>
      <c r="Z222" s="313"/>
      <c r="AA222" s="310"/>
      <c r="AB222" s="310"/>
      <c r="AC222" s="300"/>
      <c r="AD222" s="311"/>
      <c r="AE222" s="310"/>
      <c r="AF222" s="310"/>
      <c r="AG222" s="314"/>
      <c r="AH222" s="343">
        <f t="shared" si="143"/>
        <v>0</v>
      </c>
    </row>
    <row r="223" spans="1:34" ht="27" thickTop="1" thickBot="1" x14ac:dyDescent="0.3">
      <c r="A223" s="336" t="s">
        <v>96</v>
      </c>
      <c r="B223" s="305"/>
      <c r="C223" s="301"/>
      <c r="D223" s="301"/>
      <c r="E223" s="302"/>
      <c r="F223" s="303"/>
      <c r="G223" s="301"/>
      <c r="H223" s="301"/>
      <c r="I223" s="304"/>
      <c r="J223" s="305"/>
      <c r="K223" s="301"/>
      <c r="L223" s="301"/>
      <c r="M223" s="302"/>
      <c r="N223" s="303"/>
      <c r="O223" s="301"/>
      <c r="P223" s="301"/>
      <c r="Q223" s="304"/>
      <c r="R223" s="305"/>
      <c r="S223" s="316"/>
      <c r="T223" s="316"/>
      <c r="U223" s="317"/>
      <c r="V223" s="318"/>
      <c r="W223" s="316"/>
      <c r="X223" s="316"/>
      <c r="Y223" s="319"/>
      <c r="Z223" s="320"/>
      <c r="AA223" s="316"/>
      <c r="AB223" s="316"/>
      <c r="AC223" s="317"/>
      <c r="AD223" s="318"/>
      <c r="AE223" s="316"/>
      <c r="AF223" s="316"/>
      <c r="AG223" s="321"/>
      <c r="AH223" s="344">
        <f>SUM(AH220:AH222)</f>
        <v>0</v>
      </c>
    </row>
    <row r="224" spans="1:34" ht="27" thickTop="1" thickBot="1" x14ac:dyDescent="0.3">
      <c r="A224" s="336" t="s">
        <v>97</v>
      </c>
      <c r="B224" s="313"/>
      <c r="C224" s="310"/>
      <c r="D224" s="310"/>
      <c r="E224" s="300"/>
      <c r="F224" s="311"/>
      <c r="G224" s="310"/>
      <c r="H224" s="310"/>
      <c r="I224" s="312"/>
      <c r="J224" s="313"/>
      <c r="K224" s="310"/>
      <c r="L224" s="310"/>
      <c r="M224" s="300"/>
      <c r="N224" s="311"/>
      <c r="O224" s="310"/>
      <c r="P224" s="310"/>
      <c r="Q224" s="312"/>
      <c r="R224" s="313"/>
      <c r="AH224" s="345">
        <f>SUM(AH220:AH223)</f>
        <v>0</v>
      </c>
    </row>
    <row r="225" spans="1:18" ht="25.5" x14ac:dyDescent="0.25">
      <c r="A225" s="336" t="s">
        <v>98</v>
      </c>
      <c r="B225" s="313"/>
      <c r="C225" s="310"/>
      <c r="D225" s="310"/>
      <c r="E225" s="300"/>
      <c r="F225" s="311"/>
      <c r="G225" s="310"/>
      <c r="H225" s="310"/>
      <c r="I225" s="312"/>
      <c r="J225" s="313"/>
      <c r="K225" s="310"/>
      <c r="L225" s="310"/>
      <c r="M225" s="300"/>
      <c r="N225" s="311"/>
      <c r="O225" s="310"/>
      <c r="P225" s="310"/>
      <c r="Q225" s="312"/>
      <c r="R225" s="313"/>
    </row>
    <row r="226" spans="1:18" ht="15.75" thickBot="1" x14ac:dyDescent="0.3">
      <c r="A226" s="336" t="s">
        <v>99</v>
      </c>
      <c r="B226" s="320"/>
      <c r="C226" s="316"/>
      <c r="D226" s="316"/>
      <c r="E226" s="317"/>
      <c r="F226" s="318"/>
      <c r="G226" s="316"/>
      <c r="H226" s="316"/>
      <c r="I226" s="319"/>
      <c r="J226" s="320"/>
      <c r="K226" s="316"/>
      <c r="L226" s="316"/>
      <c r="M226" s="317"/>
      <c r="N226" s="318"/>
      <c r="O226" s="316"/>
      <c r="P226" s="316"/>
      <c r="Q226" s="319"/>
      <c r="R226" s="320"/>
    </row>
    <row r="227" spans="1:18" ht="15.75" thickTop="1" x14ac:dyDescent="0.25"/>
    <row r="228" spans="1:18" ht="15.75" thickBot="1" x14ac:dyDescent="0.3"/>
    <row r="229" spans="1:18" ht="15.75" thickTop="1" x14ac:dyDescent="0.25">
      <c r="A229" s="328" t="s">
        <v>100</v>
      </c>
      <c r="B229" s="329" t="s">
        <v>13</v>
      </c>
      <c r="C229" s="289"/>
      <c r="D229" s="289"/>
      <c r="E229" s="289"/>
      <c r="F229" s="289"/>
      <c r="G229" s="289"/>
      <c r="H229" s="289"/>
      <c r="I229" s="289"/>
      <c r="J229" s="289" t="s">
        <v>14</v>
      </c>
      <c r="K229" s="289"/>
      <c r="L229" s="289"/>
      <c r="M229" s="289"/>
      <c r="N229" s="289"/>
      <c r="O229" s="289"/>
      <c r="P229" s="289"/>
      <c r="Q229" s="289"/>
      <c r="R229" s="288" t="s">
        <v>15</v>
      </c>
    </row>
    <row r="230" spans="1:18" x14ac:dyDescent="0.25">
      <c r="A230" s="331"/>
      <c r="B230" s="26" t="s">
        <v>19</v>
      </c>
      <c r="C230" s="27"/>
      <c r="D230" s="27"/>
      <c r="E230" s="27"/>
      <c r="F230" s="27" t="s">
        <v>20</v>
      </c>
      <c r="G230" s="27"/>
      <c r="H230" s="27"/>
      <c r="I230" s="27"/>
      <c r="J230" s="27" t="s">
        <v>19</v>
      </c>
      <c r="K230" s="27"/>
      <c r="L230" s="27"/>
      <c r="M230" s="27"/>
      <c r="N230" s="27" t="s">
        <v>20</v>
      </c>
      <c r="O230" s="27"/>
      <c r="P230" s="27"/>
      <c r="Q230" s="27"/>
      <c r="R230" s="42" t="s">
        <v>19</v>
      </c>
    </row>
    <row r="231" spans="1:18" ht="15.75" thickBot="1" x14ac:dyDescent="0.3">
      <c r="A231" s="333"/>
      <c r="B231" s="334" t="s">
        <v>27</v>
      </c>
      <c r="C231" s="295" t="s">
        <v>28</v>
      </c>
      <c r="D231" s="295" t="s">
        <v>29</v>
      </c>
      <c r="E231" s="295" t="s">
        <v>30</v>
      </c>
      <c r="F231" s="295" t="s">
        <v>27</v>
      </c>
      <c r="G231" s="295" t="s">
        <v>28</v>
      </c>
      <c r="H231" s="295" t="s">
        <v>29</v>
      </c>
      <c r="I231" s="295" t="s">
        <v>30</v>
      </c>
      <c r="J231" s="295" t="s">
        <v>27</v>
      </c>
      <c r="K231" s="295" t="s">
        <v>28</v>
      </c>
      <c r="L231" s="295" t="s">
        <v>29</v>
      </c>
      <c r="M231" s="295" t="s">
        <v>30</v>
      </c>
      <c r="N231" s="295" t="s">
        <v>27</v>
      </c>
      <c r="O231" s="295" t="s">
        <v>28</v>
      </c>
      <c r="P231" s="295" t="s">
        <v>29</v>
      </c>
      <c r="Q231" s="295" t="s">
        <v>30</v>
      </c>
      <c r="R231" s="295" t="s">
        <v>27</v>
      </c>
    </row>
    <row r="232" spans="1:18" ht="27" thickTop="1" thickBot="1" x14ac:dyDescent="0.3">
      <c r="A232" s="336" t="s">
        <v>96</v>
      </c>
      <c r="B232" s="305"/>
      <c r="C232" s="301"/>
      <c r="D232" s="301"/>
      <c r="E232" s="302"/>
      <c r="F232" s="303"/>
      <c r="G232" s="301"/>
      <c r="H232" s="301"/>
      <c r="I232" s="304"/>
      <c r="J232" s="305"/>
      <c r="K232" s="301"/>
      <c r="L232" s="301"/>
      <c r="M232" s="302"/>
      <c r="N232" s="303"/>
      <c r="O232" s="301"/>
      <c r="P232" s="301"/>
      <c r="Q232" s="304"/>
      <c r="R232" s="305"/>
    </row>
    <row r="233" spans="1:18" ht="26.25" thickTop="1" x14ac:dyDescent="0.25">
      <c r="A233" s="337" t="s">
        <v>97</v>
      </c>
      <c r="B233" s="313"/>
      <c r="C233" s="310"/>
      <c r="D233" s="310"/>
      <c r="E233" s="300"/>
      <c r="F233" s="311"/>
      <c r="G233" s="310"/>
      <c r="H233" s="310"/>
      <c r="I233" s="312"/>
      <c r="J233" s="313"/>
      <c r="K233" s="310"/>
      <c r="L233" s="310"/>
      <c r="M233" s="300"/>
      <c r="N233" s="311"/>
      <c r="O233" s="310"/>
      <c r="P233" s="310"/>
      <c r="Q233" s="312"/>
      <c r="R233" s="313"/>
    </row>
    <row r="234" spans="1:18" ht="25.5" x14ac:dyDescent="0.25">
      <c r="A234" s="339" t="s">
        <v>98</v>
      </c>
      <c r="B234" s="313"/>
      <c r="C234" s="310"/>
      <c r="D234" s="310"/>
      <c r="E234" s="300"/>
      <c r="F234" s="311"/>
      <c r="G234" s="310"/>
      <c r="H234" s="310"/>
      <c r="I234" s="312"/>
      <c r="J234" s="313"/>
      <c r="K234" s="310"/>
      <c r="L234" s="310"/>
      <c r="M234" s="300"/>
      <c r="N234" s="311"/>
      <c r="O234" s="310"/>
      <c r="P234" s="310"/>
      <c r="Q234" s="312"/>
      <c r="R234" s="313"/>
    </row>
    <row r="235" spans="1:18" ht="15.75" thickBot="1" x14ac:dyDescent="0.3">
      <c r="A235" s="339" t="s">
        <v>99</v>
      </c>
      <c r="B235" s="320"/>
      <c r="C235" s="316"/>
      <c r="D235" s="316"/>
      <c r="E235" s="317"/>
      <c r="F235" s="318"/>
      <c r="G235" s="316"/>
      <c r="H235" s="316"/>
      <c r="I235" s="319"/>
      <c r="J235" s="320"/>
      <c r="K235" s="316"/>
      <c r="L235" s="316"/>
      <c r="M235" s="317"/>
      <c r="N235" s="318"/>
      <c r="O235" s="316"/>
      <c r="P235" s="316"/>
      <c r="Q235" s="319"/>
      <c r="R235" s="320"/>
    </row>
    <row r="236" spans="1:18" ht="15.75" thickTop="1" x14ac:dyDescent="0.25"/>
  </sheetData>
  <mergeCells count="306">
    <mergeCell ref="N221:Q221"/>
    <mergeCell ref="A229:A231"/>
    <mergeCell ref="B229:I229"/>
    <mergeCell ref="J229:Q229"/>
    <mergeCell ref="B230:E230"/>
    <mergeCell ref="F230:I230"/>
    <mergeCell ref="J230:M230"/>
    <mergeCell ref="N230:Q230"/>
    <mergeCell ref="Z217:AG217"/>
    <mergeCell ref="V218:Y218"/>
    <mergeCell ref="Z218:AC218"/>
    <mergeCell ref="AD218:AG218"/>
    <mergeCell ref="A220:A222"/>
    <mergeCell ref="B220:I220"/>
    <mergeCell ref="J220:Q220"/>
    <mergeCell ref="B221:E221"/>
    <mergeCell ref="F221:I221"/>
    <mergeCell ref="J221:M221"/>
    <mergeCell ref="A205:A207"/>
    <mergeCell ref="B205:I205"/>
    <mergeCell ref="J205:Q205"/>
    <mergeCell ref="B206:E206"/>
    <mergeCell ref="F206:I206"/>
    <mergeCell ref="J206:M206"/>
    <mergeCell ref="N206:Q206"/>
    <mergeCell ref="A197:A198"/>
    <mergeCell ref="A199:A200"/>
    <mergeCell ref="Z203:AG203"/>
    <mergeCell ref="V204:Y204"/>
    <mergeCell ref="Z204:AC204"/>
    <mergeCell ref="AD204:AG204"/>
    <mergeCell ref="Z191:AG191"/>
    <mergeCell ref="V192:Y192"/>
    <mergeCell ref="Z192:AC192"/>
    <mergeCell ref="AD192:AG192"/>
    <mergeCell ref="A193:A194"/>
    <mergeCell ref="A195:A196"/>
    <mergeCell ref="A186:A187"/>
    <mergeCell ref="B186:C186"/>
    <mergeCell ref="G186:H186"/>
    <mergeCell ref="B187:C187"/>
    <mergeCell ref="A188:A189"/>
    <mergeCell ref="B188:C188"/>
    <mergeCell ref="B189:C189"/>
    <mergeCell ref="A165:O165"/>
    <mergeCell ref="A166:O166"/>
    <mergeCell ref="A167:O167"/>
    <mergeCell ref="A184:A185"/>
    <mergeCell ref="B184:C184"/>
    <mergeCell ref="G184:H184"/>
    <mergeCell ref="B185:C185"/>
    <mergeCell ref="G185:H185"/>
    <mergeCell ref="A156:O156"/>
    <mergeCell ref="X156:AC156"/>
    <mergeCell ref="X157:AC157"/>
    <mergeCell ref="X158:AC158"/>
    <mergeCell ref="A160:O160"/>
    <mergeCell ref="A161:O161"/>
    <mergeCell ref="C148:E148"/>
    <mergeCell ref="M151:O151"/>
    <mergeCell ref="A152:G152"/>
    <mergeCell ref="M152:O152"/>
    <mergeCell ref="A154:O154"/>
    <mergeCell ref="A155:O155"/>
    <mergeCell ref="AS133:AT133"/>
    <mergeCell ref="AU133:AV133"/>
    <mergeCell ref="C135:E135"/>
    <mergeCell ref="C138:E138"/>
    <mergeCell ref="C141:E141"/>
    <mergeCell ref="A144:A145"/>
    <mergeCell ref="C145:E145"/>
    <mergeCell ref="AD133:AG133"/>
    <mergeCell ref="AH133:AK133"/>
    <mergeCell ref="AL133:AL134"/>
    <mergeCell ref="AM133:AN133"/>
    <mergeCell ref="AO133:AP133"/>
    <mergeCell ref="AQ133:AR133"/>
    <mergeCell ref="F133:I133"/>
    <mergeCell ref="J133:M133"/>
    <mergeCell ref="N133:Q133"/>
    <mergeCell ref="R133:U133"/>
    <mergeCell ref="V133:Y133"/>
    <mergeCell ref="Z133:AC133"/>
    <mergeCell ref="F131:AK131"/>
    <mergeCell ref="F132:M132"/>
    <mergeCell ref="N132:U132"/>
    <mergeCell ref="V132:AC132"/>
    <mergeCell ref="AD132:AK132"/>
    <mergeCell ref="A133:A134"/>
    <mergeCell ref="B133:B134"/>
    <mergeCell ref="C133:C134"/>
    <mergeCell ref="D133:D134"/>
    <mergeCell ref="E133:E134"/>
    <mergeCell ref="C120:E120"/>
    <mergeCell ref="C122:E122"/>
    <mergeCell ref="C124:E124"/>
    <mergeCell ref="C126:E126"/>
    <mergeCell ref="C129:E129"/>
    <mergeCell ref="A131:A132"/>
    <mergeCell ref="B131:B132"/>
    <mergeCell ref="C131:C132"/>
    <mergeCell ref="D131:E132"/>
    <mergeCell ref="AL118:AL119"/>
    <mergeCell ref="AM118:AN118"/>
    <mergeCell ref="AO118:AP118"/>
    <mergeCell ref="AQ118:AR118"/>
    <mergeCell ref="AS118:AT118"/>
    <mergeCell ref="AU118:AV118"/>
    <mergeCell ref="N118:Q118"/>
    <mergeCell ref="R118:U118"/>
    <mergeCell ref="V118:Y118"/>
    <mergeCell ref="Z118:AC118"/>
    <mergeCell ref="AD118:AG118"/>
    <mergeCell ref="AH118:AK118"/>
    <mergeCell ref="N117:U117"/>
    <mergeCell ref="V117:AC117"/>
    <mergeCell ref="AD117:AK117"/>
    <mergeCell ref="A118:A119"/>
    <mergeCell ref="B118:B119"/>
    <mergeCell ref="C118:C119"/>
    <mergeCell ref="D118:D119"/>
    <mergeCell ref="E118:E119"/>
    <mergeCell ref="F118:I118"/>
    <mergeCell ref="J118:M118"/>
    <mergeCell ref="C111:C112"/>
    <mergeCell ref="B113:AK113"/>
    <mergeCell ref="B114:AK114"/>
    <mergeCell ref="B115:AK115"/>
    <mergeCell ref="A116:A117"/>
    <mergeCell ref="B116:B117"/>
    <mergeCell ref="C116:C117"/>
    <mergeCell ref="D116:E117"/>
    <mergeCell ref="F116:AK116"/>
    <mergeCell ref="F117:M117"/>
    <mergeCell ref="AU96:AV96"/>
    <mergeCell ref="C98:E98"/>
    <mergeCell ref="C101:E101"/>
    <mergeCell ref="C104:E104"/>
    <mergeCell ref="C107:E107"/>
    <mergeCell ref="C110:E110"/>
    <mergeCell ref="AH96:AK96"/>
    <mergeCell ref="AL96:AL97"/>
    <mergeCell ref="AM96:AN96"/>
    <mergeCell ref="AO96:AP96"/>
    <mergeCell ref="AQ96:AR96"/>
    <mergeCell ref="AS96:AT96"/>
    <mergeCell ref="J96:M96"/>
    <mergeCell ref="N96:Q96"/>
    <mergeCell ref="R96:U96"/>
    <mergeCell ref="V96:Y96"/>
    <mergeCell ref="Z96:AC96"/>
    <mergeCell ref="AD96:AG96"/>
    <mergeCell ref="F95:M95"/>
    <mergeCell ref="N95:U95"/>
    <mergeCell ref="V95:AC95"/>
    <mergeCell ref="AD95:AK95"/>
    <mergeCell ref="A96:A97"/>
    <mergeCell ref="B96:B97"/>
    <mergeCell ref="C96:C97"/>
    <mergeCell ref="D96:D97"/>
    <mergeCell ref="E96:E97"/>
    <mergeCell ref="F96:I96"/>
    <mergeCell ref="A89:A90"/>
    <mergeCell ref="C90:E90"/>
    <mergeCell ref="B91:AK91"/>
    <mergeCell ref="B92:AK92"/>
    <mergeCell ref="B93:AK93"/>
    <mergeCell ref="A94:A95"/>
    <mergeCell ref="B94:B95"/>
    <mergeCell ref="C94:C95"/>
    <mergeCell ref="D94:E95"/>
    <mergeCell ref="F94:AK94"/>
    <mergeCell ref="A82:A88"/>
    <mergeCell ref="B82:B84"/>
    <mergeCell ref="C82:E82"/>
    <mergeCell ref="B85:B88"/>
    <mergeCell ref="C85:E85"/>
    <mergeCell ref="C88:E88"/>
    <mergeCell ref="A75:A81"/>
    <mergeCell ref="B75:B77"/>
    <mergeCell ref="C75:E75"/>
    <mergeCell ref="B78:B80"/>
    <mergeCell ref="C78:E78"/>
    <mergeCell ref="C81:E81"/>
    <mergeCell ref="A68:A74"/>
    <mergeCell ref="B68:B70"/>
    <mergeCell ref="C68:E68"/>
    <mergeCell ref="B71:B73"/>
    <mergeCell ref="C71:E71"/>
    <mergeCell ref="C74:E74"/>
    <mergeCell ref="A61:A67"/>
    <mergeCell ref="B61:B63"/>
    <mergeCell ref="C61:E61"/>
    <mergeCell ref="B64:B66"/>
    <mergeCell ref="C64:E64"/>
    <mergeCell ref="C67:E67"/>
    <mergeCell ref="AU52:AV52"/>
    <mergeCell ref="A54:A60"/>
    <mergeCell ref="B54:B56"/>
    <mergeCell ref="C54:E54"/>
    <mergeCell ref="B57:B59"/>
    <mergeCell ref="C57:E57"/>
    <mergeCell ref="C60:E60"/>
    <mergeCell ref="AH52:AK52"/>
    <mergeCell ref="AL52:AL53"/>
    <mergeCell ref="AM52:AN52"/>
    <mergeCell ref="AO52:AP52"/>
    <mergeCell ref="AQ52:AR52"/>
    <mergeCell ref="AS52:AT52"/>
    <mergeCell ref="J52:M52"/>
    <mergeCell ref="N52:Q52"/>
    <mergeCell ref="R52:U52"/>
    <mergeCell ref="V52:Y52"/>
    <mergeCell ref="Z52:AC52"/>
    <mergeCell ref="AD52:AG52"/>
    <mergeCell ref="F51:M51"/>
    <mergeCell ref="N51:U51"/>
    <mergeCell ref="V51:AC51"/>
    <mergeCell ref="AD51:AK51"/>
    <mergeCell ref="A52:A53"/>
    <mergeCell ref="B52:B53"/>
    <mergeCell ref="C52:C53"/>
    <mergeCell ref="D52:D53"/>
    <mergeCell ref="E52:E53"/>
    <mergeCell ref="F52:I52"/>
    <mergeCell ref="A40:A45"/>
    <mergeCell ref="C40:E40"/>
    <mergeCell ref="C43:E43"/>
    <mergeCell ref="C47:E47"/>
    <mergeCell ref="B49:AK49"/>
    <mergeCell ref="A50:A51"/>
    <mergeCell ref="B50:B51"/>
    <mergeCell ref="C50:C51"/>
    <mergeCell ref="D50:E51"/>
    <mergeCell ref="F50:AK50"/>
    <mergeCell ref="AL38:AL39"/>
    <mergeCell ref="AM38:AN38"/>
    <mergeCell ref="AO38:AP38"/>
    <mergeCell ref="AQ38:AR38"/>
    <mergeCell ref="AS38:AT38"/>
    <mergeCell ref="AU38:AV38"/>
    <mergeCell ref="N38:Q38"/>
    <mergeCell ref="R38:U38"/>
    <mergeCell ref="V38:Y38"/>
    <mergeCell ref="Z38:AC38"/>
    <mergeCell ref="AD38:AG38"/>
    <mergeCell ref="AH38:AK38"/>
    <mergeCell ref="N37:U37"/>
    <mergeCell ref="V37:AC37"/>
    <mergeCell ref="AD37:AK37"/>
    <mergeCell ref="A38:A39"/>
    <mergeCell ref="B38:B39"/>
    <mergeCell ref="C38:C39"/>
    <mergeCell ref="D38:D39"/>
    <mergeCell ref="E38:E39"/>
    <mergeCell ref="F38:I38"/>
    <mergeCell ref="J38:M38"/>
    <mergeCell ref="C29:C30"/>
    <mergeCell ref="B33:AK33"/>
    <mergeCell ref="B34:AK34"/>
    <mergeCell ref="B35:AK35"/>
    <mergeCell ref="A36:A37"/>
    <mergeCell ref="B36:B37"/>
    <mergeCell ref="C36:C37"/>
    <mergeCell ref="D36:E37"/>
    <mergeCell ref="F36:AK36"/>
    <mergeCell ref="F37:M37"/>
    <mergeCell ref="AU14:AV14"/>
    <mergeCell ref="C16:E16"/>
    <mergeCell ref="C19:E19"/>
    <mergeCell ref="C22:E22"/>
    <mergeCell ref="C25:E25"/>
    <mergeCell ref="C28:E28"/>
    <mergeCell ref="AH14:AK14"/>
    <mergeCell ref="AL14:AL15"/>
    <mergeCell ref="AM14:AN14"/>
    <mergeCell ref="AO14:AP14"/>
    <mergeCell ref="AQ14:AR14"/>
    <mergeCell ref="AS14:AT14"/>
    <mergeCell ref="J14:M14"/>
    <mergeCell ref="N14:Q14"/>
    <mergeCell ref="R14:U14"/>
    <mergeCell ref="V14:Y14"/>
    <mergeCell ref="Z14:AC14"/>
    <mergeCell ref="AD14:AG14"/>
    <mergeCell ref="A14:A15"/>
    <mergeCell ref="B14:B15"/>
    <mergeCell ref="C14:C15"/>
    <mergeCell ref="D14:D15"/>
    <mergeCell ref="E14:E15"/>
    <mergeCell ref="F14:I14"/>
    <mergeCell ref="A12:A13"/>
    <mergeCell ref="B12:B13"/>
    <mergeCell ref="C12:C13"/>
    <mergeCell ref="D12:E13"/>
    <mergeCell ref="F12:AK12"/>
    <mergeCell ref="F13:M13"/>
    <mergeCell ref="N13:U13"/>
    <mergeCell ref="V13:AC13"/>
    <mergeCell ref="AD13:AK13"/>
    <mergeCell ref="A1:O1"/>
    <mergeCell ref="B2:P2"/>
    <mergeCell ref="A7:AK7"/>
    <mergeCell ref="B9:AK9"/>
    <mergeCell ref="B10:AK10"/>
    <mergeCell ref="B11:AK11"/>
  </mergeCells>
  <conditionalFormatting sqref="U12:V12 U150:V150 U225:V1048576">
    <cfRule type="cellIs" dxfId="318" priority="319" operator="greaterThan">
      <formula>1</formula>
    </cfRule>
  </conditionalFormatting>
  <conditionalFormatting sqref="U1:V6">
    <cfRule type="cellIs" dxfId="317" priority="318" operator="greaterThan">
      <formula>1</formula>
    </cfRule>
  </conditionalFormatting>
  <conditionalFormatting sqref="U40:V40">
    <cfRule type="cellIs" dxfId="316" priority="317" operator="greaterThan">
      <formula>1</formula>
    </cfRule>
  </conditionalFormatting>
  <conditionalFormatting sqref="U43:V43">
    <cfRule type="cellIs" dxfId="315" priority="316" operator="greaterThan">
      <formula>1</formula>
    </cfRule>
  </conditionalFormatting>
  <conditionalFormatting sqref="U94:V94">
    <cfRule type="cellIs" dxfId="314" priority="315" operator="greaterThan">
      <formula>1</formula>
    </cfRule>
  </conditionalFormatting>
  <conditionalFormatting sqref="U36:V36">
    <cfRule type="cellIs" dxfId="313" priority="314" operator="greaterThan">
      <formula>1</formula>
    </cfRule>
  </conditionalFormatting>
  <conditionalFormatting sqref="U116:V116">
    <cfRule type="cellIs" dxfId="312" priority="313" operator="greaterThan">
      <formula>1</formula>
    </cfRule>
  </conditionalFormatting>
  <conditionalFormatting sqref="U131:V131">
    <cfRule type="cellIs" dxfId="311" priority="312" operator="greaterThan">
      <formula>1</formula>
    </cfRule>
  </conditionalFormatting>
  <conditionalFormatting sqref="AR121:AR127">
    <cfRule type="cellIs" dxfId="310" priority="311" operator="greaterThan">
      <formula>0</formula>
    </cfRule>
  </conditionalFormatting>
  <conditionalFormatting sqref="C17:AL17 C20:AL20 C23:AL23 C26:AL26 C99:AL99 C102:AL102 C105:AL105 C41:AL41 C44:AL44 C136:AL136 C139:AL139 C142:AL142 C108:AL108">
    <cfRule type="cellIs" dxfId="309" priority="310" operator="greaterThan">
      <formula>0</formula>
    </cfRule>
  </conditionalFormatting>
  <conditionalFormatting sqref="C18:AL18 C24:AL24 C100:AL100 C103:AL103 C106:AL106 C42:AL42 C121:AL121 C123:AL123 C125:AL125 C137:AL137 C140:AL140 C27:AL27 C149:E149 C29 D112:AL112 C111:D111 C45:AL46 F30:AL30 C109:AL109 C127:AL128 C143:AL144 C21:AL21">
    <cfRule type="cellIs" dxfId="308" priority="309" operator="greaterThan">
      <formula>0</formula>
    </cfRule>
  </conditionalFormatting>
  <conditionalFormatting sqref="AM17:AN17 AM20:AN20 AM23:AN23 AU23:AV23 AU20:AV20 AU17:AV17">
    <cfRule type="cellIs" dxfId="307" priority="308" operator="greaterThan">
      <formula>0</formula>
    </cfRule>
  </conditionalFormatting>
  <conditionalFormatting sqref="AM18:AN18 AM21:AN21 AM24:AN24 AU27:AV27 AU24:AV24 AU21:AV21 AU18:AV18 AM27:AN30 AO29:AV30">
    <cfRule type="cellIs" dxfId="306" priority="307" operator="greaterThan">
      <formula>0</formula>
    </cfRule>
  </conditionalFormatting>
  <conditionalFormatting sqref="AM26:AN26 AU26:AV26">
    <cfRule type="cellIs" dxfId="305" priority="306" operator="greaterThan">
      <formula>0</formula>
    </cfRule>
  </conditionalFormatting>
  <conditionalFormatting sqref="AO16:AP16 AO19:AP19 AO25:AP25 AO22:AP22">
    <cfRule type="cellIs" dxfId="304" priority="305" operator="greaterThan">
      <formula>0</formula>
    </cfRule>
  </conditionalFormatting>
  <conditionalFormatting sqref="AO17:AP17 AO20:AP20 AO23:AP23">
    <cfRule type="cellIs" dxfId="303" priority="304" operator="greaterThan">
      <formula>0</formula>
    </cfRule>
  </conditionalFormatting>
  <conditionalFormatting sqref="AO18:AP18 AO21:AP21 AO24:AP24 AO27:AP28 AQ28:AV28">
    <cfRule type="cellIs" dxfId="302" priority="303" operator="greaterThan">
      <formula>0</formula>
    </cfRule>
  </conditionalFormatting>
  <conditionalFormatting sqref="AO26:AP26">
    <cfRule type="cellIs" dxfId="301" priority="302" operator="greaterThan">
      <formula>0</formula>
    </cfRule>
  </conditionalFormatting>
  <conditionalFormatting sqref="AQ16:AR16 AQ19 AQ25 AQ22 AR17:AR27">
    <cfRule type="cellIs" dxfId="300" priority="301" operator="greaterThan">
      <formula>0</formula>
    </cfRule>
  </conditionalFormatting>
  <conditionalFormatting sqref="AQ17 AQ20 AQ23">
    <cfRule type="cellIs" dxfId="299" priority="300" operator="greaterThan">
      <formula>0</formula>
    </cfRule>
  </conditionalFormatting>
  <conditionalFormatting sqref="AQ18 AQ21 AQ24 AQ27">
    <cfRule type="cellIs" dxfId="298" priority="299" operator="greaterThan">
      <formula>0</formula>
    </cfRule>
  </conditionalFormatting>
  <conditionalFormatting sqref="AQ26">
    <cfRule type="cellIs" dxfId="297" priority="298" operator="greaterThan">
      <formula>0</formula>
    </cfRule>
  </conditionalFormatting>
  <conditionalFormatting sqref="AS16:AT16 AS19:AT19 AS25:AT25 AS22:AT22">
    <cfRule type="cellIs" dxfId="296" priority="297" operator="greaterThan">
      <formula>0</formula>
    </cfRule>
  </conditionalFormatting>
  <conditionalFormatting sqref="AS17:AT17 AS20:AT20 AS23:AT23">
    <cfRule type="cellIs" dxfId="295" priority="296" operator="greaterThan">
      <formula>0</formula>
    </cfRule>
  </conditionalFormatting>
  <conditionalFormatting sqref="AS18:AT18 AS21:AT21 AS24:AT24 AS27:AT27">
    <cfRule type="cellIs" dxfId="294" priority="295" operator="greaterThan">
      <formula>0</formula>
    </cfRule>
  </conditionalFormatting>
  <conditionalFormatting sqref="AS26:AT26">
    <cfRule type="cellIs" dxfId="293" priority="294" operator="greaterThan">
      <formula>0</formula>
    </cfRule>
  </conditionalFormatting>
  <conditionalFormatting sqref="AM111:AV112">
    <cfRule type="cellIs" dxfId="292" priority="293" operator="greaterThan">
      <formula>0</formula>
    </cfRule>
  </conditionalFormatting>
  <conditionalFormatting sqref="AS129:AT129">
    <cfRule type="cellIs" dxfId="291" priority="284" operator="greaterThan">
      <formula>0</formula>
    </cfRule>
  </conditionalFormatting>
  <conditionalFormatting sqref="AM145:AN145">
    <cfRule type="cellIs" dxfId="290" priority="282" operator="greaterThan">
      <formula>0</formula>
    </cfRule>
  </conditionalFormatting>
  <conditionalFormatting sqref="AM144:AN144">
    <cfRule type="cellIs" dxfId="289" priority="281" operator="greaterThan">
      <formula>0</formula>
    </cfRule>
  </conditionalFormatting>
  <conditionalFormatting sqref="AO46:AV46">
    <cfRule type="cellIs" dxfId="288" priority="290" operator="greaterThan">
      <formula>0</formula>
    </cfRule>
  </conditionalFormatting>
  <conditionalFormatting sqref="AM47:AV47">
    <cfRule type="cellIs" dxfId="287" priority="292" operator="greaterThan">
      <formula>0</formula>
    </cfRule>
  </conditionalFormatting>
  <conditionalFormatting sqref="AM46:AN46">
    <cfRule type="cellIs" dxfId="286" priority="291" operator="greaterThan">
      <formula>0</formula>
    </cfRule>
  </conditionalFormatting>
  <conditionalFormatting sqref="AM129:AN129">
    <cfRule type="cellIs" dxfId="285" priority="289" operator="greaterThan">
      <formula>0</formula>
    </cfRule>
  </conditionalFormatting>
  <conditionalFormatting sqref="AM128:AN128">
    <cfRule type="cellIs" dxfId="284" priority="288" operator="greaterThan">
      <formula>0</formula>
    </cfRule>
  </conditionalFormatting>
  <conditionalFormatting sqref="AO145:AV145">
    <cfRule type="cellIs" dxfId="283" priority="280" operator="greaterThan">
      <formula>0</formula>
    </cfRule>
  </conditionalFormatting>
  <conditionalFormatting sqref="AO129:AP129">
    <cfRule type="cellIs" dxfId="282" priority="287" operator="greaterThan">
      <formula>0</formula>
    </cfRule>
  </conditionalFormatting>
  <conditionalFormatting sqref="AO128:AV128">
    <cfRule type="cellIs" dxfId="281" priority="286" operator="greaterThan">
      <formula>0</formula>
    </cfRule>
  </conditionalFormatting>
  <conditionalFormatting sqref="AQ129:AR129">
    <cfRule type="cellIs" dxfId="280" priority="285" operator="greaterThan">
      <formula>0</formula>
    </cfRule>
  </conditionalFormatting>
  <conditionalFormatting sqref="AU129:AV129">
    <cfRule type="cellIs" dxfId="279" priority="283" operator="greaterThan">
      <formula>0</formula>
    </cfRule>
  </conditionalFormatting>
  <conditionalFormatting sqref="AO144:AV144">
    <cfRule type="cellIs" dxfId="278" priority="279" operator="greaterThan">
      <formula>0</formula>
    </cfRule>
  </conditionalFormatting>
  <conditionalFormatting sqref="U211:V216">
    <cfRule type="cellIs" dxfId="277" priority="278" operator="greaterThan">
      <formula>1</formula>
    </cfRule>
  </conditionalFormatting>
  <conditionalFormatting sqref="B208:I210 S194:Y197 R208:R211">
    <cfRule type="cellIs" dxfId="276" priority="277" operator="greaterThan">
      <formula>0</formula>
    </cfRule>
  </conditionalFormatting>
  <conditionalFormatting sqref="B211:I211">
    <cfRule type="cellIs" dxfId="275" priority="276" operator="greaterThan">
      <formula>0</formula>
    </cfRule>
  </conditionalFormatting>
  <conditionalFormatting sqref="S206:AG209 B223:R226">
    <cfRule type="cellIs" dxfId="274" priority="275" operator="greaterThan">
      <formula>0</formula>
    </cfRule>
  </conditionalFormatting>
  <conditionalFormatting sqref="S220:AG223 B232:R235">
    <cfRule type="cellIs" dxfId="273" priority="274" operator="greaterThan">
      <formula>0</formula>
    </cfRule>
  </conditionalFormatting>
  <conditionalFormatting sqref="J208:Q210">
    <cfRule type="cellIs" dxfId="272" priority="273" operator="greaterThan">
      <formula>0</formula>
    </cfRule>
  </conditionalFormatting>
  <conditionalFormatting sqref="J211:Q211">
    <cfRule type="cellIs" dxfId="271" priority="272" operator="greaterThan">
      <formula>0</formula>
    </cfRule>
  </conditionalFormatting>
  <conditionalFormatting sqref="Z194:AG196">
    <cfRule type="cellIs" dxfId="270" priority="271" operator="greaterThan">
      <formula>0</formula>
    </cfRule>
  </conditionalFormatting>
  <conditionalFormatting sqref="Z197:AG197">
    <cfRule type="cellIs" dxfId="269" priority="270" operator="greaterThan">
      <formula>0</formula>
    </cfRule>
  </conditionalFormatting>
  <conditionalFormatting sqref="AM98:AN98 AM101:AN101 AM107:AN107 AM104:AN104 AU104:AV104 AU107:AV107 AU101:AV101 AU98:AV98">
    <cfRule type="cellIs" dxfId="268" priority="269" operator="greaterThan">
      <formula>0</formula>
    </cfRule>
  </conditionalFormatting>
  <conditionalFormatting sqref="AM99:AN99 AM102:AN102 AM105:AN105 AU105:AV105 AU102:AV102 AU99:AV99">
    <cfRule type="cellIs" dxfId="267" priority="268" operator="greaterThan">
      <formula>0</formula>
    </cfRule>
  </conditionalFormatting>
  <conditionalFormatting sqref="AM100:AN100 AM103:AN103 AM106:AN106 AM109:AN110 AU109:AV109 AU106:AV106 AU103:AV103 AU100:AV100">
    <cfRule type="cellIs" dxfId="266" priority="267" operator="greaterThan">
      <formula>0</formula>
    </cfRule>
  </conditionalFormatting>
  <conditionalFormatting sqref="AM108:AN108 AU108:AV108">
    <cfRule type="cellIs" dxfId="265" priority="266" operator="greaterThan">
      <formula>0</formula>
    </cfRule>
  </conditionalFormatting>
  <conditionalFormatting sqref="AO98:AP98 AO101:AP101 AO107:AP107 AO104:AP104">
    <cfRule type="cellIs" dxfId="264" priority="265" operator="greaterThan">
      <formula>0</formula>
    </cfRule>
  </conditionalFormatting>
  <conditionalFormatting sqref="AO99:AP99 AO102:AP102 AO105:AP105">
    <cfRule type="cellIs" dxfId="263" priority="264" operator="greaterThan">
      <formula>0</formula>
    </cfRule>
  </conditionalFormatting>
  <conditionalFormatting sqref="AO100:AP100 AO103:AP103 AO106:AP106 AO109:AP110 AQ110:AV110">
    <cfRule type="cellIs" dxfId="262" priority="263" operator="greaterThan">
      <formula>0</formula>
    </cfRule>
  </conditionalFormatting>
  <conditionalFormatting sqref="AO108:AP108">
    <cfRule type="cellIs" dxfId="261" priority="262" operator="greaterThan">
      <formula>0</formula>
    </cfRule>
  </conditionalFormatting>
  <conditionalFormatting sqref="AQ98:AR98 AQ101 AQ107 AQ104 AR99:AR109">
    <cfRule type="cellIs" dxfId="260" priority="261" operator="greaterThan">
      <formula>0</formula>
    </cfRule>
  </conditionalFormatting>
  <conditionalFormatting sqref="AQ99 AQ102 AQ105">
    <cfRule type="cellIs" dxfId="259" priority="260" operator="greaterThan">
      <formula>0</formula>
    </cfRule>
  </conditionalFormatting>
  <conditionalFormatting sqref="AQ100 AQ103 AQ106 AQ109">
    <cfRule type="cellIs" dxfId="258" priority="259" operator="greaterThan">
      <formula>0</formula>
    </cfRule>
  </conditionalFormatting>
  <conditionalFormatting sqref="AQ108">
    <cfRule type="cellIs" dxfId="257" priority="258" operator="greaterThan">
      <formula>0</formula>
    </cfRule>
  </conditionalFormatting>
  <conditionalFormatting sqref="AS98:AT98 AS101:AT101 AS107:AT107 AS104:AT104">
    <cfRule type="cellIs" dxfId="256" priority="257" operator="greaterThan">
      <formula>0</formula>
    </cfRule>
  </conditionalFormatting>
  <conditionalFormatting sqref="AS99:AT99 AS102:AT102 AS105:AT105">
    <cfRule type="cellIs" dxfId="255" priority="256" operator="greaterThan">
      <formula>0</formula>
    </cfRule>
  </conditionalFormatting>
  <conditionalFormatting sqref="AS100:AT100 AS103:AT103 AS106:AT106 AS109:AT109">
    <cfRule type="cellIs" dxfId="254" priority="255" operator="greaterThan">
      <formula>0</formula>
    </cfRule>
  </conditionalFormatting>
  <conditionalFormatting sqref="AS108:AT108">
    <cfRule type="cellIs" dxfId="253" priority="254" operator="greaterThan">
      <formula>0</formula>
    </cfRule>
  </conditionalFormatting>
  <conditionalFormatting sqref="AM40:AN40 AM43:AN43 AU43:AV43 AU40:AV40">
    <cfRule type="cellIs" dxfId="252" priority="253" operator="greaterThan">
      <formula>0</formula>
    </cfRule>
  </conditionalFormatting>
  <conditionalFormatting sqref="AM41:AN41 AM44:AN44 AU44:AV44 AU41:AV41">
    <cfRule type="cellIs" dxfId="251" priority="252" operator="greaterThan">
      <formula>0</formula>
    </cfRule>
  </conditionalFormatting>
  <conditionalFormatting sqref="AM42:AN42 AM45:AN45 AU45:AV45 AU42:AV42">
    <cfRule type="cellIs" dxfId="250" priority="251" operator="greaterThan">
      <formula>0</formula>
    </cfRule>
  </conditionalFormatting>
  <conditionalFormatting sqref="AO40:AP40 AO43:AP43">
    <cfRule type="cellIs" dxfId="249" priority="250" operator="greaterThan">
      <formula>0</formula>
    </cfRule>
  </conditionalFormatting>
  <conditionalFormatting sqref="AO41:AP41 AO44:AP44">
    <cfRule type="cellIs" dxfId="248" priority="249" operator="greaterThan">
      <formula>0</formula>
    </cfRule>
  </conditionalFormatting>
  <conditionalFormatting sqref="AO42:AP42 AO45:AP45">
    <cfRule type="cellIs" dxfId="247" priority="248" operator="greaterThan">
      <formula>0</formula>
    </cfRule>
  </conditionalFormatting>
  <conditionalFormatting sqref="AQ40 AQ43">
    <cfRule type="cellIs" dxfId="246" priority="247" operator="greaterThan">
      <formula>0</formula>
    </cfRule>
  </conditionalFormatting>
  <conditionalFormatting sqref="AQ41 AQ44">
    <cfRule type="cellIs" dxfId="245" priority="246" operator="greaterThan">
      <formula>0</formula>
    </cfRule>
  </conditionalFormatting>
  <conditionalFormatting sqref="AQ42 AQ45">
    <cfRule type="cellIs" dxfId="244" priority="245" operator="greaterThan">
      <formula>0</formula>
    </cfRule>
  </conditionalFormatting>
  <conditionalFormatting sqref="AS40:AT40 AS43:AT43">
    <cfRule type="cellIs" dxfId="243" priority="244" operator="greaterThan">
      <formula>0</formula>
    </cfRule>
  </conditionalFormatting>
  <conditionalFormatting sqref="AS41:AT41 AS44:AT44">
    <cfRule type="cellIs" dxfId="242" priority="243" operator="greaterThan">
      <formula>0</formula>
    </cfRule>
  </conditionalFormatting>
  <conditionalFormatting sqref="AS42:AT42 AS45:AT45">
    <cfRule type="cellIs" dxfId="241" priority="242" operator="greaterThan">
      <formula>0</formula>
    </cfRule>
  </conditionalFormatting>
  <conditionalFormatting sqref="AM120:AN120 AM122:AN122 AM126:AN126 AM124:AN124 AU124:AV124 AU126:AV126 AU122:AV122 AU120:AV120">
    <cfRule type="cellIs" dxfId="240" priority="241" operator="greaterThan">
      <formula>0</formula>
    </cfRule>
  </conditionalFormatting>
  <conditionalFormatting sqref="AM121:AN121 AM123:AN123 AM125:AN125 AM127:AN127 AU127:AV127 AU125:AV125 AU123:AV123 AU121:AV121">
    <cfRule type="cellIs" dxfId="239" priority="240" operator="greaterThan">
      <formula>0</formula>
    </cfRule>
  </conditionalFormatting>
  <conditionalFormatting sqref="AO120:AP120 AO122:AP122 AO126:AP126 AO124:AP124">
    <cfRule type="cellIs" dxfId="238" priority="239" operator="greaterThan">
      <formula>0</formula>
    </cfRule>
  </conditionalFormatting>
  <conditionalFormatting sqref="AO121:AP121 AO123:AP123 AO125:AP125 AO127:AP127">
    <cfRule type="cellIs" dxfId="237" priority="238" operator="greaterThan">
      <formula>0</formula>
    </cfRule>
  </conditionalFormatting>
  <conditionalFormatting sqref="AQ120:AR120 AQ122 AQ126 AQ124">
    <cfRule type="cellIs" dxfId="236" priority="237" operator="greaterThan">
      <formula>0</formula>
    </cfRule>
  </conditionalFormatting>
  <conditionalFormatting sqref="AQ121 AQ123 AQ125 AQ127">
    <cfRule type="cellIs" dxfId="235" priority="236" operator="greaterThan">
      <formula>0</formula>
    </cfRule>
  </conditionalFormatting>
  <conditionalFormatting sqref="AS120:AT120 AS122:AT122 AS126:AT126 AS124:AT124">
    <cfRule type="cellIs" dxfId="234" priority="235" operator="greaterThan">
      <formula>0</formula>
    </cfRule>
  </conditionalFormatting>
  <conditionalFormatting sqref="AS121:AT121 AS123:AT123 AS125:AT125 AS127:AT127">
    <cfRule type="cellIs" dxfId="233" priority="234" operator="greaterThan">
      <formula>0</formula>
    </cfRule>
  </conditionalFormatting>
  <conditionalFormatting sqref="AM135:AN135 AM141:AN141 AM138:AN138 AU138:AV138 AU141:AV141 AU135:AV135">
    <cfRule type="cellIs" dxfId="232" priority="233" operator="greaterThan">
      <formula>0</formula>
    </cfRule>
  </conditionalFormatting>
  <conditionalFormatting sqref="AM136:AN136 AM139:AN139 AU139:AV139 AU136:AV136">
    <cfRule type="cellIs" dxfId="231" priority="232" operator="greaterThan">
      <formula>0</formula>
    </cfRule>
  </conditionalFormatting>
  <conditionalFormatting sqref="AM137:AN137 AM140:AN140 AM143:AN143 AU143:AV143 AU140:AV140 AU137:AV137">
    <cfRule type="cellIs" dxfId="230" priority="231" operator="greaterThan">
      <formula>0</formula>
    </cfRule>
  </conditionalFormatting>
  <conditionalFormatting sqref="AM142:AN142 AU142:AV142">
    <cfRule type="cellIs" dxfId="229" priority="230" operator="greaterThan">
      <formula>0</formula>
    </cfRule>
  </conditionalFormatting>
  <conditionalFormatting sqref="AO135:AP135 AO141:AP141 AO138:AP138">
    <cfRule type="cellIs" dxfId="228" priority="229" operator="greaterThan">
      <formula>0</formula>
    </cfRule>
  </conditionalFormatting>
  <conditionalFormatting sqref="AO136:AP136 AO139:AP139">
    <cfRule type="cellIs" dxfId="227" priority="228" operator="greaterThan">
      <formula>0</formula>
    </cfRule>
  </conditionalFormatting>
  <conditionalFormatting sqref="AO137:AP137 AO140:AP140 AO143:AP143">
    <cfRule type="cellIs" dxfId="226" priority="227" operator="greaterThan">
      <formula>0</formula>
    </cfRule>
  </conditionalFormatting>
  <conditionalFormatting sqref="AO142:AP142">
    <cfRule type="cellIs" dxfId="225" priority="226" operator="greaterThan">
      <formula>0</formula>
    </cfRule>
  </conditionalFormatting>
  <conditionalFormatting sqref="AQ135 AQ141 AQ138 AR135:AR143">
    <cfRule type="cellIs" dxfId="224" priority="225" operator="greaterThan">
      <formula>0</formula>
    </cfRule>
  </conditionalFormatting>
  <conditionalFormatting sqref="AQ136 AQ139">
    <cfRule type="cellIs" dxfId="223" priority="224" operator="greaterThan">
      <formula>0</formula>
    </cfRule>
  </conditionalFormatting>
  <conditionalFormatting sqref="AQ137 AQ140 AQ143">
    <cfRule type="cellIs" dxfId="222" priority="223" operator="greaterThan">
      <formula>0</formula>
    </cfRule>
  </conditionalFormatting>
  <conditionalFormatting sqref="AQ142">
    <cfRule type="cellIs" dxfId="221" priority="222" operator="greaterThan">
      <formula>0</formula>
    </cfRule>
  </conditionalFormatting>
  <conditionalFormatting sqref="AS135:AT135 AS141:AT141 AS138:AT138">
    <cfRule type="cellIs" dxfId="220" priority="221" operator="greaterThan">
      <formula>0</formula>
    </cfRule>
  </conditionalFormatting>
  <conditionalFormatting sqref="AS136:AT136 AS139:AT139">
    <cfRule type="cellIs" dxfId="219" priority="220" operator="greaterThan">
      <formula>0</formula>
    </cfRule>
  </conditionalFormatting>
  <conditionalFormatting sqref="AS137:AT137 AS140:AT140 AS143:AT143">
    <cfRule type="cellIs" dxfId="218" priority="219" operator="greaterThan">
      <formula>0</formula>
    </cfRule>
  </conditionalFormatting>
  <conditionalFormatting sqref="AS142:AT142">
    <cfRule type="cellIs" dxfId="217" priority="218" operator="greaterThan">
      <formula>0</formula>
    </cfRule>
  </conditionalFormatting>
  <conditionalFormatting sqref="AS65:AT65">
    <cfRule type="cellIs" dxfId="216" priority="194" operator="greaterThan">
      <formula>0</formula>
    </cfRule>
  </conditionalFormatting>
  <conditionalFormatting sqref="AS79:AT79">
    <cfRule type="cellIs" dxfId="215" priority="161" operator="greaterThan">
      <formula>0</formula>
    </cfRule>
  </conditionalFormatting>
  <conditionalFormatting sqref="AS86:AT86">
    <cfRule type="cellIs" dxfId="214" priority="140" operator="greaterThan">
      <formula>0</formula>
    </cfRule>
  </conditionalFormatting>
  <conditionalFormatting sqref="U64:V64">
    <cfRule type="cellIs" dxfId="213" priority="214" operator="greaterThan">
      <formula>1</formula>
    </cfRule>
  </conditionalFormatting>
  <conditionalFormatting sqref="U57:V57">
    <cfRule type="cellIs" dxfId="212" priority="216" operator="greaterThan">
      <formula>1</formula>
    </cfRule>
  </conditionalFormatting>
  <conditionalFormatting sqref="U54:V54">
    <cfRule type="cellIs" dxfId="211" priority="217" operator="greaterThan">
      <formula>1</formula>
    </cfRule>
  </conditionalFormatting>
  <conditionalFormatting sqref="U61:V61">
    <cfRule type="cellIs" dxfId="210" priority="215" operator="greaterThan">
      <formula>1</formula>
    </cfRule>
  </conditionalFormatting>
  <conditionalFormatting sqref="U50:V50">
    <cfRule type="cellIs" dxfId="209" priority="213" operator="greaterThan">
      <formula>1</formula>
    </cfRule>
  </conditionalFormatting>
  <conditionalFormatting sqref="C54:AL54 C57:AL57 C61:AL61 C64:AL64">
    <cfRule type="cellIs" dxfId="208" priority="212" operator="greaterThan">
      <formula>0</formula>
    </cfRule>
  </conditionalFormatting>
  <conditionalFormatting sqref="C55:AL55 C58:AL58 C62:AL62 C65:AL65">
    <cfRule type="cellIs" dxfId="207" priority="211" operator="greaterThan">
      <formula>0</formula>
    </cfRule>
  </conditionalFormatting>
  <conditionalFormatting sqref="C56:AL56 C59:AL59 C63:AL63 C66:AL66">
    <cfRule type="cellIs" dxfId="206" priority="210" operator="greaterThan">
      <formula>0</formula>
    </cfRule>
  </conditionalFormatting>
  <conditionalFormatting sqref="AS56:AT56 AS59:AT60 AS63:AT63 AS66:AT67">
    <cfRule type="cellIs" dxfId="205" priority="195" operator="greaterThan">
      <formula>0</formula>
    </cfRule>
  </conditionalFormatting>
  <conditionalFormatting sqref="AM54:AN54 AM57:AN57 AM64:AN64 AM61:AN61 AU61:AV61 AU64:AV64 AU57:AV57 AU54:AV54">
    <cfRule type="cellIs" dxfId="204" priority="209" operator="greaterThan">
      <formula>0</formula>
    </cfRule>
  </conditionalFormatting>
  <conditionalFormatting sqref="AM55:AN55 AM58:AN58 AM62:AN62 AU62:AV62 AU58:AV58 AU55:AV55">
    <cfRule type="cellIs" dxfId="203" priority="208" operator="greaterThan">
      <formula>0</formula>
    </cfRule>
  </conditionalFormatting>
  <conditionalFormatting sqref="AM56:AN56 AM59:AN60 AM63:AN63 AM66:AN67 AU66:AV67 AU63:AV63 AU59:AV60 AU56:AV56">
    <cfRule type="cellIs" dxfId="202" priority="207" operator="greaterThan">
      <formula>0</formula>
    </cfRule>
  </conditionalFormatting>
  <conditionalFormatting sqref="AM65:AN65 AU65:AV65">
    <cfRule type="cellIs" dxfId="201" priority="206" operator="greaterThan">
      <formula>0</formula>
    </cfRule>
  </conditionalFormatting>
  <conditionalFormatting sqref="AO54:AP54 AO57:AP57 AO64:AP64 AO61:AP61">
    <cfRule type="cellIs" dxfId="200" priority="205" operator="greaterThan">
      <formula>0</formula>
    </cfRule>
  </conditionalFormatting>
  <conditionalFormatting sqref="AO55:AP55 AO58:AP58 AO62:AP62">
    <cfRule type="cellIs" dxfId="199" priority="204" operator="greaterThan">
      <formula>0</formula>
    </cfRule>
  </conditionalFormatting>
  <conditionalFormatting sqref="AO56:AP56 AO59:AP60 AO63:AP63 AO66:AP67">
    <cfRule type="cellIs" dxfId="198" priority="203" operator="greaterThan">
      <formula>0</formula>
    </cfRule>
  </conditionalFormatting>
  <conditionalFormatting sqref="AO65:AP65">
    <cfRule type="cellIs" dxfId="197" priority="202" operator="greaterThan">
      <formula>0</formula>
    </cfRule>
  </conditionalFormatting>
  <conditionalFormatting sqref="AQ54:AR54 AQ57 AQ64 AQ61 AR55:AR67">
    <cfRule type="cellIs" dxfId="196" priority="201" operator="greaterThan">
      <formula>0</formula>
    </cfRule>
  </conditionalFormatting>
  <conditionalFormatting sqref="AQ55 AQ58 AQ62">
    <cfRule type="cellIs" dxfId="195" priority="200" operator="greaterThan">
      <formula>0</formula>
    </cfRule>
  </conditionalFormatting>
  <conditionalFormatting sqref="AQ56 AQ59:AQ60 AQ63 AQ66:AQ67">
    <cfRule type="cellIs" dxfId="194" priority="199" operator="greaterThan">
      <formula>0</formula>
    </cfRule>
  </conditionalFormatting>
  <conditionalFormatting sqref="AQ65">
    <cfRule type="cellIs" dxfId="193" priority="198" operator="greaterThan">
      <formula>0</formula>
    </cfRule>
  </conditionalFormatting>
  <conditionalFormatting sqref="AS54:AT54 AS57:AT57 AS64:AT64 AS61:AT61">
    <cfRule type="cellIs" dxfId="192" priority="197" operator="greaterThan">
      <formula>0</formula>
    </cfRule>
  </conditionalFormatting>
  <conditionalFormatting sqref="AS55:AT55 AS58:AT58 AS62:AT62">
    <cfRule type="cellIs" dxfId="191" priority="196" operator="greaterThan">
      <formula>0</formula>
    </cfRule>
  </conditionalFormatting>
  <conditionalFormatting sqref="U78:V78">
    <cfRule type="cellIs" dxfId="190" priority="190" operator="greaterThan">
      <formula>1</formula>
    </cfRule>
  </conditionalFormatting>
  <conditionalFormatting sqref="U71:V71">
    <cfRule type="cellIs" dxfId="189" priority="192" operator="greaterThan">
      <formula>1</formula>
    </cfRule>
  </conditionalFormatting>
  <conditionalFormatting sqref="U68:V68">
    <cfRule type="cellIs" dxfId="188" priority="193" operator="greaterThan">
      <formula>1</formula>
    </cfRule>
  </conditionalFormatting>
  <conditionalFormatting sqref="U75:V75">
    <cfRule type="cellIs" dxfId="187" priority="191" operator="greaterThan">
      <formula>1</formula>
    </cfRule>
  </conditionalFormatting>
  <conditionalFormatting sqref="C68:AL68 C71:AL71 C75:AL75 C78:AL78 C90:AL90">
    <cfRule type="cellIs" dxfId="186" priority="189" operator="greaterThan">
      <formula>0</formula>
    </cfRule>
  </conditionalFormatting>
  <conditionalFormatting sqref="C69:AL69 C72:AL72 C76:AL76 C79:AL79">
    <cfRule type="cellIs" dxfId="185" priority="188" operator="greaterThan">
      <formula>0</formula>
    </cfRule>
  </conditionalFormatting>
  <conditionalFormatting sqref="C70:AL70 C73:AL73 C77:AL77 C80:AL80 C89:AL89">
    <cfRule type="cellIs" dxfId="184" priority="187" operator="greaterThan">
      <formula>0</formula>
    </cfRule>
  </conditionalFormatting>
  <conditionalFormatting sqref="AM90:AN90">
    <cfRule type="cellIs" dxfId="183" priority="186" operator="greaterThan">
      <formula>0</formula>
    </cfRule>
  </conditionalFormatting>
  <conditionalFormatting sqref="AM89:AN89">
    <cfRule type="cellIs" dxfId="182" priority="185" operator="greaterThan">
      <formula>0</formula>
    </cfRule>
  </conditionalFormatting>
  <conditionalFormatting sqref="AO90:AP90">
    <cfRule type="cellIs" dxfId="181" priority="184" operator="greaterThan">
      <formula>0</formula>
    </cfRule>
  </conditionalFormatting>
  <conditionalFormatting sqref="AS90:AT90">
    <cfRule type="cellIs" dxfId="180" priority="180" operator="greaterThan">
      <formula>0</formula>
    </cfRule>
  </conditionalFormatting>
  <conditionalFormatting sqref="AO89:AP89">
    <cfRule type="cellIs" dxfId="179" priority="183" operator="greaterThan">
      <formula>0</formula>
    </cfRule>
  </conditionalFormatting>
  <conditionalFormatting sqref="AQ90:AR90">
    <cfRule type="cellIs" dxfId="178" priority="182" operator="greaterThan">
      <formula>0</formula>
    </cfRule>
  </conditionalFormatting>
  <conditionalFormatting sqref="AQ89:AR89">
    <cfRule type="cellIs" dxfId="177" priority="181" operator="greaterThan">
      <formula>0</formula>
    </cfRule>
  </conditionalFormatting>
  <conditionalFormatting sqref="AS89:AT89">
    <cfRule type="cellIs" dxfId="176" priority="179" operator="greaterThan">
      <formula>0</formula>
    </cfRule>
  </conditionalFormatting>
  <conditionalFormatting sqref="AU90:AV90">
    <cfRule type="cellIs" dxfId="175" priority="178" operator="greaterThan">
      <formula>0</formula>
    </cfRule>
  </conditionalFormatting>
  <conditionalFormatting sqref="AU89:AV89">
    <cfRule type="cellIs" dxfId="174" priority="177" operator="greaterThan">
      <formula>0</formula>
    </cfRule>
  </conditionalFormatting>
  <conditionalFormatting sqref="AM68:AN68 AM71:AN71 AM78:AN78 AM75:AN75 AU75:AV75 AU78:AV78 AU71:AV71 AU68:AV68">
    <cfRule type="cellIs" dxfId="173" priority="176" operator="greaterThan">
      <formula>0</formula>
    </cfRule>
  </conditionalFormatting>
  <conditionalFormatting sqref="AM69:AN69 AM72:AN72 AM76:AN76 AU76:AV76 AU72:AV72 AU69:AV69">
    <cfRule type="cellIs" dxfId="172" priority="175" operator="greaterThan">
      <formula>0</formula>
    </cfRule>
  </conditionalFormatting>
  <conditionalFormatting sqref="AM70:AN70 AM73:AN74 AM77:AN77 AM80:AN81 AU80:AV81 AU77:AV77 AU73:AV74 AU70:AV70">
    <cfRule type="cellIs" dxfId="171" priority="174" operator="greaterThan">
      <formula>0</formula>
    </cfRule>
  </conditionalFormatting>
  <conditionalFormatting sqref="AM79:AN79 AU79:AV79">
    <cfRule type="cellIs" dxfId="170" priority="173" operator="greaterThan">
      <formula>0</formula>
    </cfRule>
  </conditionalFormatting>
  <conditionalFormatting sqref="AO68:AP68 AO71:AP71 AO78:AP78 AO75:AP75">
    <cfRule type="cellIs" dxfId="169" priority="172" operator="greaterThan">
      <formula>0</formula>
    </cfRule>
  </conditionalFormatting>
  <conditionalFormatting sqref="AO69:AP69 AO72:AP72 AO76:AP76">
    <cfRule type="cellIs" dxfId="168" priority="171" operator="greaterThan">
      <formula>0</formula>
    </cfRule>
  </conditionalFormatting>
  <conditionalFormatting sqref="AO70:AP70 AO73:AP74 AO77:AP77 AO80:AP81">
    <cfRule type="cellIs" dxfId="167" priority="170" operator="greaterThan">
      <formula>0</formula>
    </cfRule>
  </conditionalFormatting>
  <conditionalFormatting sqref="AO79:AP79">
    <cfRule type="cellIs" dxfId="166" priority="169" operator="greaterThan">
      <formula>0</formula>
    </cfRule>
  </conditionalFormatting>
  <conditionalFormatting sqref="AQ68:AR68 AQ71 AQ78 AQ75 AR69:AR81">
    <cfRule type="cellIs" dxfId="165" priority="168" operator="greaterThan">
      <formula>0</formula>
    </cfRule>
  </conditionalFormatting>
  <conditionalFormatting sqref="AQ69 AQ72 AQ76">
    <cfRule type="cellIs" dxfId="164" priority="167" operator="greaterThan">
      <formula>0</formula>
    </cfRule>
  </conditionalFormatting>
  <conditionalFormatting sqref="AQ70 AQ73:AQ74 AQ77 AQ80:AQ81">
    <cfRule type="cellIs" dxfId="163" priority="166" operator="greaterThan">
      <formula>0</formula>
    </cfRule>
  </conditionalFormatting>
  <conditionalFormatting sqref="AQ79">
    <cfRule type="cellIs" dxfId="162" priority="165" operator="greaterThan">
      <formula>0</formula>
    </cfRule>
  </conditionalFormatting>
  <conditionalFormatting sqref="AS68:AT68 AS71:AT71 AS78:AT78 AS75:AT75">
    <cfRule type="cellIs" dxfId="161" priority="164" operator="greaterThan">
      <formula>0</formula>
    </cfRule>
  </conditionalFormatting>
  <conditionalFormatting sqref="AS69:AT69 AS72:AT72 AS76:AT76">
    <cfRule type="cellIs" dxfId="160" priority="163" operator="greaterThan">
      <formula>0</formula>
    </cfRule>
  </conditionalFormatting>
  <conditionalFormatting sqref="AS70:AT70 AS73:AT74 AS77:AT77 AS80:AT81">
    <cfRule type="cellIs" dxfId="159" priority="162" operator="greaterThan">
      <formula>0</formula>
    </cfRule>
  </conditionalFormatting>
  <conditionalFormatting sqref="U85:V85">
    <cfRule type="cellIs" dxfId="158" priority="159" operator="greaterThan">
      <formula>1</formula>
    </cfRule>
  </conditionalFormatting>
  <conditionalFormatting sqref="U82:V82">
    <cfRule type="cellIs" dxfId="157" priority="160" operator="greaterThan">
      <formula>1</formula>
    </cfRule>
  </conditionalFormatting>
  <conditionalFormatting sqref="C82:AL82 C85:AL85">
    <cfRule type="cellIs" dxfId="156" priority="158" operator="greaterThan">
      <formula>0</formula>
    </cfRule>
  </conditionalFormatting>
  <conditionalFormatting sqref="C83:AL83 C86:AL86">
    <cfRule type="cellIs" dxfId="155" priority="157" operator="greaterThan">
      <formula>0</formula>
    </cfRule>
  </conditionalFormatting>
  <conditionalFormatting sqref="C84:AL84 C87:AL87">
    <cfRule type="cellIs" dxfId="154" priority="156" operator="greaterThan">
      <formula>0</formula>
    </cfRule>
  </conditionalFormatting>
  <conditionalFormatting sqref="AM85:AN85 AM82:AN82 AU82:AV82 AU85:AV85">
    <cfRule type="cellIs" dxfId="153" priority="155" operator="greaterThan">
      <formula>0</formula>
    </cfRule>
  </conditionalFormatting>
  <conditionalFormatting sqref="AM83:AN83 AU83:AV83">
    <cfRule type="cellIs" dxfId="152" priority="154" operator="greaterThan">
      <formula>0</formula>
    </cfRule>
  </conditionalFormatting>
  <conditionalFormatting sqref="AM84:AN84 AM87:AN88 AU87:AV88 AU84:AV84">
    <cfRule type="cellIs" dxfId="151" priority="153" operator="greaterThan">
      <formula>0</formula>
    </cfRule>
  </conditionalFormatting>
  <conditionalFormatting sqref="AM86:AN86 AU86:AV86">
    <cfRule type="cellIs" dxfId="150" priority="152" operator="greaterThan">
      <formula>0</formula>
    </cfRule>
  </conditionalFormatting>
  <conditionalFormatting sqref="AO85:AP85 AO82:AP82">
    <cfRule type="cellIs" dxfId="149" priority="151" operator="greaterThan">
      <formula>0</formula>
    </cfRule>
  </conditionalFormatting>
  <conditionalFormatting sqref="AO83:AP83">
    <cfRule type="cellIs" dxfId="148" priority="150" operator="greaterThan">
      <formula>0</formula>
    </cfRule>
  </conditionalFormatting>
  <conditionalFormatting sqref="AO84:AP84 AO87:AP88">
    <cfRule type="cellIs" dxfId="147" priority="149" operator="greaterThan">
      <formula>0</formula>
    </cfRule>
  </conditionalFormatting>
  <conditionalFormatting sqref="AO86:AP86">
    <cfRule type="cellIs" dxfId="146" priority="148" operator="greaterThan">
      <formula>0</formula>
    </cfRule>
  </conditionalFormatting>
  <conditionalFormatting sqref="AQ85 AQ82 AR82:AR88">
    <cfRule type="cellIs" dxfId="145" priority="147" operator="greaterThan">
      <formula>0</formula>
    </cfRule>
  </conditionalFormatting>
  <conditionalFormatting sqref="AQ83">
    <cfRule type="cellIs" dxfId="144" priority="146" operator="greaterThan">
      <formula>0</formula>
    </cfRule>
  </conditionalFormatting>
  <conditionalFormatting sqref="AQ84 AQ87:AQ88">
    <cfRule type="cellIs" dxfId="143" priority="145" operator="greaterThan">
      <formula>0</formula>
    </cfRule>
  </conditionalFormatting>
  <conditionalFormatting sqref="AQ86">
    <cfRule type="cellIs" dxfId="142" priority="144" operator="greaterThan">
      <formula>0</formula>
    </cfRule>
  </conditionalFormatting>
  <conditionalFormatting sqref="AS85:AT85 AS82:AT82">
    <cfRule type="cellIs" dxfId="141" priority="143" operator="greaterThan">
      <formula>0</formula>
    </cfRule>
  </conditionalFormatting>
  <conditionalFormatting sqref="AS83:AT83">
    <cfRule type="cellIs" dxfId="140" priority="142" operator="greaterThan">
      <formula>0</formula>
    </cfRule>
  </conditionalFormatting>
  <conditionalFormatting sqref="AS84:AT84 AS87:AT88">
    <cfRule type="cellIs" dxfId="139" priority="141" operator="greaterThan">
      <formula>0</formula>
    </cfRule>
  </conditionalFormatting>
  <conditionalFormatting sqref="C60:E60">
    <cfRule type="cellIs" dxfId="138" priority="139" operator="greaterThan">
      <formula>0</formula>
    </cfRule>
  </conditionalFormatting>
  <conditionalFormatting sqref="F60:AK60">
    <cfRule type="cellIs" dxfId="137" priority="138" operator="greaterThan">
      <formula>0</formula>
    </cfRule>
  </conditionalFormatting>
  <conditionalFormatting sqref="AL60">
    <cfRule type="cellIs" dxfId="136" priority="137" operator="greaterThan">
      <formula>0</formula>
    </cfRule>
  </conditionalFormatting>
  <conditionalFormatting sqref="F74:AK74">
    <cfRule type="cellIs" dxfId="135" priority="133" operator="greaterThan">
      <formula>0</formula>
    </cfRule>
  </conditionalFormatting>
  <conditionalFormatting sqref="F67:AK67">
    <cfRule type="cellIs" dxfId="134" priority="136" operator="greaterThan">
      <formula>0</formula>
    </cfRule>
  </conditionalFormatting>
  <conditionalFormatting sqref="C67:E67">
    <cfRule type="cellIs" dxfId="133" priority="135" operator="greaterThan">
      <formula>0</formula>
    </cfRule>
  </conditionalFormatting>
  <conditionalFormatting sqref="C74:E74">
    <cfRule type="cellIs" dxfId="132" priority="132" operator="greaterThan">
      <formula>0</formula>
    </cfRule>
  </conditionalFormatting>
  <conditionalFormatting sqref="AL67">
    <cfRule type="cellIs" dxfId="131" priority="134" operator="greaterThan">
      <formula>0</formula>
    </cfRule>
  </conditionalFormatting>
  <conditionalFormatting sqref="F81:AK81">
    <cfRule type="cellIs" dxfId="130" priority="130" operator="greaterThan">
      <formula>0</formula>
    </cfRule>
  </conditionalFormatting>
  <conditionalFormatting sqref="C81:E81">
    <cfRule type="cellIs" dxfId="129" priority="129" operator="greaterThan">
      <formula>0</formula>
    </cfRule>
  </conditionalFormatting>
  <conditionalFormatting sqref="AL74">
    <cfRule type="cellIs" dxfId="128" priority="131" operator="greaterThan">
      <formula>0</formula>
    </cfRule>
  </conditionalFormatting>
  <conditionalFormatting sqref="AL81">
    <cfRule type="cellIs" dxfId="127" priority="128" operator="greaterThan">
      <formula>0</formula>
    </cfRule>
  </conditionalFormatting>
  <conditionalFormatting sqref="D29:E29">
    <cfRule type="cellIs" dxfId="126" priority="127" operator="greaterThan">
      <formula>0</formula>
    </cfRule>
  </conditionalFormatting>
  <conditionalFormatting sqref="D30:E30">
    <cfRule type="cellIs" dxfId="125" priority="126" operator="greaterThan">
      <formula>0</formula>
    </cfRule>
  </conditionalFormatting>
  <conditionalFormatting sqref="F29:AL29">
    <cfRule type="cellIs" dxfId="124" priority="125" operator="greaterThan">
      <formula>0</formula>
    </cfRule>
  </conditionalFormatting>
  <conditionalFormatting sqref="C19 F19:AL19">
    <cfRule type="cellIs" dxfId="123" priority="124" operator="greaterThan">
      <formula>0</formula>
    </cfRule>
  </conditionalFormatting>
  <conditionalFormatting sqref="C19 F19:AL19">
    <cfRule type="cellIs" dxfId="122" priority="123" operator="greaterThan">
      <formula>0</formula>
    </cfRule>
  </conditionalFormatting>
  <conditionalFormatting sqref="AL22">
    <cfRule type="cellIs" dxfId="121" priority="118" operator="greaterThan">
      <formula>0</formula>
    </cfRule>
  </conditionalFormatting>
  <conditionalFormatting sqref="AL22">
    <cfRule type="cellIs" dxfId="120" priority="117" operator="greaterThan">
      <formula>0</formula>
    </cfRule>
  </conditionalFormatting>
  <conditionalFormatting sqref="F22:AK22">
    <cfRule type="cellIs" dxfId="119" priority="122" operator="greaterThan">
      <formula>0</formula>
    </cfRule>
  </conditionalFormatting>
  <conditionalFormatting sqref="F22:AK22">
    <cfRule type="cellIs" dxfId="118" priority="121" operator="greaterThan">
      <formula>0</formula>
    </cfRule>
  </conditionalFormatting>
  <conditionalFormatting sqref="F25:AK25">
    <cfRule type="cellIs" dxfId="117" priority="120" operator="greaterThan">
      <formula>0</formula>
    </cfRule>
  </conditionalFormatting>
  <conditionalFormatting sqref="F25:AK25">
    <cfRule type="cellIs" dxfId="116" priority="119" operator="greaterThan">
      <formula>0</formula>
    </cfRule>
  </conditionalFormatting>
  <conditionalFormatting sqref="AL16">
    <cfRule type="cellIs" dxfId="115" priority="100" operator="greaterThan">
      <formula>0</formula>
    </cfRule>
  </conditionalFormatting>
  <conditionalFormatting sqref="AL16">
    <cfRule type="cellIs" dxfId="114" priority="99" operator="greaterThan">
      <formula>0</formula>
    </cfRule>
  </conditionalFormatting>
  <conditionalFormatting sqref="AL25">
    <cfRule type="cellIs" dxfId="113" priority="116" operator="greaterThan">
      <formula>0</formula>
    </cfRule>
  </conditionalFormatting>
  <conditionalFormatting sqref="AL25">
    <cfRule type="cellIs" dxfId="112" priority="115" operator="greaterThan">
      <formula>0</formula>
    </cfRule>
  </conditionalFormatting>
  <conditionalFormatting sqref="C16">
    <cfRule type="cellIs" dxfId="111" priority="98" operator="greaterThan">
      <formula>0</formula>
    </cfRule>
  </conditionalFormatting>
  <conditionalFormatting sqref="C16">
    <cfRule type="cellIs" dxfId="110" priority="97" operator="greaterThan">
      <formula>0</formula>
    </cfRule>
  </conditionalFormatting>
  <conditionalFormatting sqref="F16:AK16">
    <cfRule type="cellIs" dxfId="109" priority="102" operator="greaterThan">
      <formula>0</formula>
    </cfRule>
  </conditionalFormatting>
  <conditionalFormatting sqref="F16:AK16">
    <cfRule type="cellIs" dxfId="108" priority="101" operator="greaterThan">
      <formula>0</formula>
    </cfRule>
  </conditionalFormatting>
  <conditionalFormatting sqref="E111:AK111">
    <cfRule type="cellIs" dxfId="107" priority="114" operator="greaterThan">
      <formula>0</formula>
    </cfRule>
  </conditionalFormatting>
  <conditionalFormatting sqref="AL111">
    <cfRule type="cellIs" dxfId="106" priority="113" operator="greaterThan">
      <formula>0</formula>
    </cfRule>
  </conditionalFormatting>
  <conditionalFormatting sqref="F101:AK101">
    <cfRule type="cellIs" dxfId="105" priority="72" operator="greaterThan">
      <formula>0</formula>
    </cfRule>
  </conditionalFormatting>
  <conditionalFormatting sqref="F101:AK101">
    <cfRule type="cellIs" dxfId="104" priority="71" operator="greaterThan">
      <formula>0</formula>
    </cfRule>
  </conditionalFormatting>
  <conditionalFormatting sqref="AL101">
    <cfRule type="cellIs" dxfId="103" priority="70" operator="greaterThan">
      <formula>0</formula>
    </cfRule>
  </conditionalFormatting>
  <conditionalFormatting sqref="AL101">
    <cfRule type="cellIs" dxfId="102" priority="69" operator="greaterThan">
      <formula>0</formula>
    </cfRule>
  </conditionalFormatting>
  <conditionalFormatting sqref="C101">
    <cfRule type="cellIs" dxfId="101" priority="68" operator="greaterThan">
      <formula>0</formula>
    </cfRule>
  </conditionalFormatting>
  <conditionalFormatting sqref="C101">
    <cfRule type="cellIs" dxfId="100" priority="67" operator="greaterThan">
      <formula>0</formula>
    </cfRule>
  </conditionalFormatting>
  <conditionalFormatting sqref="C25">
    <cfRule type="cellIs" dxfId="99" priority="106" operator="greaterThan">
      <formula>0</formula>
    </cfRule>
  </conditionalFormatting>
  <conditionalFormatting sqref="C25">
    <cfRule type="cellIs" dxfId="98" priority="105" operator="greaterThan">
      <formula>0</formula>
    </cfRule>
  </conditionalFormatting>
  <conditionalFormatting sqref="F28:AK28">
    <cfRule type="cellIs" dxfId="97" priority="112" operator="greaterThan">
      <formula>0</formula>
    </cfRule>
  </conditionalFormatting>
  <conditionalFormatting sqref="F28:AK28">
    <cfRule type="cellIs" dxfId="96" priority="111" operator="greaterThan">
      <formula>0</formula>
    </cfRule>
  </conditionalFormatting>
  <conditionalFormatting sqref="AL28">
    <cfRule type="cellIs" dxfId="95" priority="110" operator="greaterThan">
      <formula>0</formula>
    </cfRule>
  </conditionalFormatting>
  <conditionalFormatting sqref="AL28">
    <cfRule type="cellIs" dxfId="94" priority="109" operator="greaterThan">
      <formula>0</formula>
    </cfRule>
  </conditionalFormatting>
  <conditionalFormatting sqref="C22">
    <cfRule type="cellIs" dxfId="93" priority="108" operator="greaterThan">
      <formula>0</formula>
    </cfRule>
  </conditionalFormatting>
  <conditionalFormatting sqref="C22">
    <cfRule type="cellIs" dxfId="92" priority="107" operator="greaterThan">
      <formula>0</formula>
    </cfRule>
  </conditionalFormatting>
  <conditionalFormatting sqref="AL98">
    <cfRule type="cellIs" dxfId="91" priority="76" operator="greaterThan">
      <formula>0</formula>
    </cfRule>
  </conditionalFormatting>
  <conditionalFormatting sqref="AL98">
    <cfRule type="cellIs" dxfId="90" priority="75" operator="greaterThan">
      <formula>0</formula>
    </cfRule>
  </conditionalFormatting>
  <conditionalFormatting sqref="C28">
    <cfRule type="cellIs" dxfId="89" priority="104" operator="greaterThan">
      <formula>0</formula>
    </cfRule>
  </conditionalFormatting>
  <conditionalFormatting sqref="C28">
    <cfRule type="cellIs" dxfId="88" priority="103" operator="greaterThan">
      <formula>0</formula>
    </cfRule>
  </conditionalFormatting>
  <conditionalFormatting sqref="F110:AK110">
    <cfRule type="cellIs" dxfId="87" priority="96" operator="greaterThan">
      <formula>0</formula>
    </cfRule>
  </conditionalFormatting>
  <conditionalFormatting sqref="F110:AK110">
    <cfRule type="cellIs" dxfId="86" priority="95" operator="greaterThan">
      <formula>0</formula>
    </cfRule>
  </conditionalFormatting>
  <conditionalFormatting sqref="AL110">
    <cfRule type="cellIs" dxfId="85" priority="94" operator="greaterThan">
      <formula>0</formula>
    </cfRule>
  </conditionalFormatting>
  <conditionalFormatting sqref="AL110">
    <cfRule type="cellIs" dxfId="84" priority="93" operator="greaterThan">
      <formula>0</formula>
    </cfRule>
  </conditionalFormatting>
  <conditionalFormatting sqref="C110">
    <cfRule type="cellIs" dxfId="83" priority="92" operator="greaterThan">
      <formula>0</formula>
    </cfRule>
  </conditionalFormatting>
  <conditionalFormatting sqref="C110">
    <cfRule type="cellIs" dxfId="82" priority="91" operator="greaterThan">
      <formula>0</formula>
    </cfRule>
  </conditionalFormatting>
  <conditionalFormatting sqref="F107:AK107">
    <cfRule type="cellIs" dxfId="81" priority="90" operator="greaterThan">
      <formula>0</formula>
    </cfRule>
  </conditionalFormatting>
  <conditionalFormatting sqref="F107:AK107">
    <cfRule type="cellIs" dxfId="80" priority="89" operator="greaterThan">
      <formula>0</formula>
    </cfRule>
  </conditionalFormatting>
  <conditionalFormatting sqref="AL107">
    <cfRule type="cellIs" dxfId="79" priority="88" operator="greaterThan">
      <formula>0</formula>
    </cfRule>
  </conditionalFormatting>
  <conditionalFormatting sqref="AL107">
    <cfRule type="cellIs" dxfId="78" priority="87" operator="greaterThan">
      <formula>0</formula>
    </cfRule>
  </conditionalFormatting>
  <conditionalFormatting sqref="C107">
    <cfRule type="cellIs" dxfId="77" priority="86" operator="greaterThan">
      <formula>0</formula>
    </cfRule>
  </conditionalFormatting>
  <conditionalFormatting sqref="C107">
    <cfRule type="cellIs" dxfId="76" priority="85" operator="greaterThan">
      <formula>0</formula>
    </cfRule>
  </conditionalFormatting>
  <conditionalFormatting sqref="F104:AK104">
    <cfRule type="cellIs" dxfId="75" priority="84" operator="greaterThan">
      <formula>0</formula>
    </cfRule>
  </conditionalFormatting>
  <conditionalFormatting sqref="F104:AK104">
    <cfRule type="cellIs" dxfId="74" priority="83" operator="greaterThan">
      <formula>0</formula>
    </cfRule>
  </conditionalFormatting>
  <conditionalFormatting sqref="AL104">
    <cfRule type="cellIs" dxfId="73" priority="82" operator="greaterThan">
      <formula>0</formula>
    </cfRule>
  </conditionalFormatting>
  <conditionalFormatting sqref="AL104">
    <cfRule type="cellIs" dxfId="72" priority="81" operator="greaterThan">
      <formula>0</formula>
    </cfRule>
  </conditionalFormatting>
  <conditionalFormatting sqref="C104">
    <cfRule type="cellIs" dxfId="71" priority="80" operator="greaterThan">
      <formula>0</formula>
    </cfRule>
  </conditionalFormatting>
  <conditionalFormatting sqref="C104">
    <cfRule type="cellIs" dxfId="70" priority="79" operator="greaterThan">
      <formula>0</formula>
    </cfRule>
  </conditionalFormatting>
  <conditionalFormatting sqref="F98:AK98">
    <cfRule type="cellIs" dxfId="69" priority="78" operator="greaterThan">
      <formula>0</formula>
    </cfRule>
  </conditionalFormatting>
  <conditionalFormatting sqref="F98:AK98">
    <cfRule type="cellIs" dxfId="68" priority="77" operator="greaterThan">
      <formula>0</formula>
    </cfRule>
  </conditionalFormatting>
  <conditionalFormatting sqref="C98">
    <cfRule type="cellIs" dxfId="67" priority="74" operator="greaterThan">
      <formula>0</formula>
    </cfRule>
  </conditionalFormatting>
  <conditionalFormatting sqref="C98">
    <cfRule type="cellIs" dxfId="66" priority="73" operator="greaterThan">
      <formula>0</formula>
    </cfRule>
  </conditionalFormatting>
  <conditionalFormatting sqref="F120:AK120">
    <cfRule type="cellIs" dxfId="65" priority="66" operator="greaterThan">
      <formula>0</formula>
    </cfRule>
  </conditionalFormatting>
  <conditionalFormatting sqref="F120:AK120">
    <cfRule type="cellIs" dxfId="64" priority="65" operator="greaterThan">
      <formula>0</formula>
    </cfRule>
  </conditionalFormatting>
  <conditionalFormatting sqref="AL120">
    <cfRule type="cellIs" dxfId="63" priority="64" operator="greaterThan">
      <formula>0</formula>
    </cfRule>
  </conditionalFormatting>
  <conditionalFormatting sqref="AL120">
    <cfRule type="cellIs" dxfId="62" priority="63" operator="greaterThan">
      <formula>0</formula>
    </cfRule>
  </conditionalFormatting>
  <conditionalFormatting sqref="C120">
    <cfRule type="cellIs" dxfId="61" priority="62" operator="greaterThan">
      <formula>0</formula>
    </cfRule>
  </conditionalFormatting>
  <conditionalFormatting sqref="C120">
    <cfRule type="cellIs" dxfId="60" priority="61" operator="greaterThan">
      <formula>0</formula>
    </cfRule>
  </conditionalFormatting>
  <conditionalFormatting sqref="F122:AK122">
    <cfRule type="cellIs" dxfId="59" priority="60" operator="greaterThan">
      <formula>0</formula>
    </cfRule>
  </conditionalFormatting>
  <conditionalFormatting sqref="F122:AK122">
    <cfRule type="cellIs" dxfId="58" priority="59" operator="greaterThan">
      <formula>0</formula>
    </cfRule>
  </conditionalFormatting>
  <conditionalFormatting sqref="AL122">
    <cfRule type="cellIs" dxfId="57" priority="58" operator="greaterThan">
      <formula>0</formula>
    </cfRule>
  </conditionalFormatting>
  <conditionalFormatting sqref="AL122">
    <cfRule type="cellIs" dxfId="56" priority="57" operator="greaterThan">
      <formula>0</formula>
    </cfRule>
  </conditionalFormatting>
  <conditionalFormatting sqref="C122">
    <cfRule type="cellIs" dxfId="55" priority="56" operator="greaterThan">
      <formula>0</formula>
    </cfRule>
  </conditionalFormatting>
  <conditionalFormatting sqref="C122">
    <cfRule type="cellIs" dxfId="54" priority="55" operator="greaterThan">
      <formula>0</formula>
    </cfRule>
  </conditionalFormatting>
  <conditionalFormatting sqref="F124:AK124">
    <cfRule type="cellIs" dxfId="53" priority="54" operator="greaterThan">
      <formula>0</formula>
    </cfRule>
  </conditionalFormatting>
  <conditionalFormatting sqref="F124:AK124">
    <cfRule type="cellIs" dxfId="52" priority="53" operator="greaterThan">
      <formula>0</formula>
    </cfRule>
  </conditionalFormatting>
  <conditionalFormatting sqref="AL124">
    <cfRule type="cellIs" dxfId="51" priority="52" operator="greaterThan">
      <formula>0</formula>
    </cfRule>
  </conditionalFormatting>
  <conditionalFormatting sqref="AL124">
    <cfRule type="cellIs" dxfId="50" priority="51" operator="greaterThan">
      <formula>0</formula>
    </cfRule>
  </conditionalFormatting>
  <conditionalFormatting sqref="C124">
    <cfRule type="cellIs" dxfId="49" priority="50" operator="greaterThan">
      <formula>0</formula>
    </cfRule>
  </conditionalFormatting>
  <conditionalFormatting sqref="C124">
    <cfRule type="cellIs" dxfId="48" priority="49" operator="greaterThan">
      <formula>0</formula>
    </cfRule>
  </conditionalFormatting>
  <conditionalFormatting sqref="F126:AK126">
    <cfRule type="cellIs" dxfId="47" priority="48" operator="greaterThan">
      <formula>0</formula>
    </cfRule>
  </conditionalFormatting>
  <conditionalFormatting sqref="F126:AK126">
    <cfRule type="cellIs" dxfId="46" priority="47" operator="greaterThan">
      <formula>0</formula>
    </cfRule>
  </conditionalFormatting>
  <conditionalFormatting sqref="AL126">
    <cfRule type="cellIs" dxfId="45" priority="46" operator="greaterThan">
      <formula>0</formula>
    </cfRule>
  </conditionalFormatting>
  <conditionalFormatting sqref="AL126">
    <cfRule type="cellIs" dxfId="44" priority="45" operator="greaterThan">
      <formula>0</formula>
    </cfRule>
  </conditionalFormatting>
  <conditionalFormatting sqref="C126">
    <cfRule type="cellIs" dxfId="43" priority="44" operator="greaterThan">
      <formula>0</formula>
    </cfRule>
  </conditionalFormatting>
  <conditionalFormatting sqref="C126">
    <cfRule type="cellIs" dxfId="42" priority="43" operator="greaterThan">
      <formula>0</formula>
    </cfRule>
  </conditionalFormatting>
  <conditionalFormatting sqref="AL129">
    <cfRule type="cellIs" dxfId="41" priority="38" operator="greaterThan">
      <formula>0</formula>
    </cfRule>
  </conditionalFormatting>
  <conditionalFormatting sqref="AL129">
    <cfRule type="cellIs" dxfId="40" priority="37" operator="greaterThan">
      <formula>0</formula>
    </cfRule>
  </conditionalFormatting>
  <conditionalFormatting sqref="F129:AK129">
    <cfRule type="cellIs" dxfId="39" priority="42" operator="greaterThan">
      <formula>0</formula>
    </cfRule>
  </conditionalFormatting>
  <conditionalFormatting sqref="F129:AK129">
    <cfRule type="cellIs" dxfId="38" priority="41" operator="greaterThan">
      <formula>0</formula>
    </cfRule>
  </conditionalFormatting>
  <conditionalFormatting sqref="C129">
    <cfRule type="cellIs" dxfId="37" priority="40" operator="greaterThan">
      <formula>0</formula>
    </cfRule>
  </conditionalFormatting>
  <conditionalFormatting sqref="C129">
    <cfRule type="cellIs" dxfId="36" priority="39" operator="greaterThan">
      <formula>0</formula>
    </cfRule>
  </conditionalFormatting>
  <conditionalFormatting sqref="F88:AK88">
    <cfRule type="cellIs" dxfId="35" priority="36" operator="greaterThan">
      <formula>0</formula>
    </cfRule>
  </conditionalFormatting>
  <conditionalFormatting sqref="C88:E88">
    <cfRule type="cellIs" dxfId="34" priority="35" operator="greaterThan">
      <formula>0</formula>
    </cfRule>
  </conditionalFormatting>
  <conditionalFormatting sqref="AL88">
    <cfRule type="cellIs" dxfId="33" priority="34" operator="greaterThan">
      <formula>0</formula>
    </cfRule>
  </conditionalFormatting>
  <conditionalFormatting sqref="C135">
    <cfRule type="cellIs" dxfId="32" priority="33" operator="greaterThan">
      <formula>0</formula>
    </cfRule>
  </conditionalFormatting>
  <conditionalFormatting sqref="C135">
    <cfRule type="cellIs" dxfId="31" priority="32" operator="greaterThan">
      <formula>0</formula>
    </cfRule>
  </conditionalFormatting>
  <conditionalFormatting sqref="F135:AK135">
    <cfRule type="cellIs" dxfId="30" priority="31" operator="greaterThan">
      <formula>0</formula>
    </cfRule>
  </conditionalFormatting>
  <conditionalFormatting sqref="F135:AK135">
    <cfRule type="cellIs" dxfId="29" priority="30" operator="greaterThan">
      <formula>0</formula>
    </cfRule>
  </conditionalFormatting>
  <conditionalFormatting sqref="AL135">
    <cfRule type="cellIs" dxfId="28" priority="29" operator="greaterThan">
      <formula>0</formula>
    </cfRule>
  </conditionalFormatting>
  <conditionalFormatting sqref="AL135">
    <cfRule type="cellIs" dxfId="27" priority="28" operator="greaterThan">
      <formula>0</formula>
    </cfRule>
  </conditionalFormatting>
  <conditionalFormatting sqref="C138">
    <cfRule type="cellIs" dxfId="26" priority="27" operator="greaterThan">
      <formula>0</formula>
    </cfRule>
  </conditionalFormatting>
  <conditionalFormatting sqref="C138">
    <cfRule type="cellIs" dxfId="25" priority="26" operator="greaterThan">
      <formula>0</formula>
    </cfRule>
  </conditionalFormatting>
  <conditionalFormatting sqref="F138:AK138">
    <cfRule type="cellIs" dxfId="24" priority="25" operator="greaterThan">
      <formula>0</formula>
    </cfRule>
  </conditionalFormatting>
  <conditionalFormatting sqref="F138:AK138">
    <cfRule type="cellIs" dxfId="23" priority="24" operator="greaterThan">
      <formula>0</formula>
    </cfRule>
  </conditionalFormatting>
  <conditionalFormatting sqref="AL138">
    <cfRule type="cellIs" dxfId="22" priority="23" operator="greaterThan">
      <formula>0</formula>
    </cfRule>
  </conditionalFormatting>
  <conditionalFormatting sqref="AL138">
    <cfRule type="cellIs" dxfId="21" priority="22" operator="greaterThan">
      <formula>0</formula>
    </cfRule>
  </conditionalFormatting>
  <conditionalFormatting sqref="C141">
    <cfRule type="cellIs" dxfId="20" priority="21" operator="greaterThan">
      <formula>0</formula>
    </cfRule>
  </conditionalFormatting>
  <conditionalFormatting sqref="C141">
    <cfRule type="cellIs" dxfId="19" priority="20" operator="greaterThan">
      <formula>0</formula>
    </cfRule>
  </conditionalFormatting>
  <conditionalFormatting sqref="F141:AK141">
    <cfRule type="cellIs" dxfId="18" priority="19" operator="greaterThan">
      <formula>0</formula>
    </cfRule>
  </conditionalFormatting>
  <conditionalFormatting sqref="F141:AK141">
    <cfRule type="cellIs" dxfId="17" priority="18" operator="greaterThan">
      <formula>0</formula>
    </cfRule>
  </conditionalFormatting>
  <conditionalFormatting sqref="AL141">
    <cfRule type="cellIs" dxfId="16" priority="17" operator="greaterThan">
      <formula>0</formula>
    </cfRule>
  </conditionalFormatting>
  <conditionalFormatting sqref="AL141">
    <cfRule type="cellIs" dxfId="15" priority="16" operator="greaterThan">
      <formula>0</formula>
    </cfRule>
  </conditionalFormatting>
  <conditionalFormatting sqref="C147:AL147">
    <cfRule type="cellIs" dxfId="14" priority="15" operator="greaterThan">
      <formula>0</formula>
    </cfRule>
  </conditionalFormatting>
  <conditionalFormatting sqref="AS148:AT148">
    <cfRule type="cellIs" dxfId="13" priority="9" operator="greaterThan">
      <formula>0</formula>
    </cfRule>
  </conditionalFormatting>
  <conditionalFormatting sqref="AM148:AN148">
    <cfRule type="cellIs" dxfId="12" priority="14" operator="greaterThan">
      <formula>0</formula>
    </cfRule>
  </conditionalFormatting>
  <conditionalFormatting sqref="AM147:AN147">
    <cfRule type="cellIs" dxfId="11" priority="13" operator="greaterThan">
      <formula>0</formula>
    </cfRule>
  </conditionalFormatting>
  <conditionalFormatting sqref="AO148:AP148">
    <cfRule type="cellIs" dxfId="10" priority="12" operator="greaterThan">
      <formula>0</formula>
    </cfRule>
  </conditionalFormatting>
  <conditionalFormatting sqref="AO147:AV147">
    <cfRule type="cellIs" dxfId="9" priority="11" operator="greaterThan">
      <formula>0</formula>
    </cfRule>
  </conditionalFormatting>
  <conditionalFormatting sqref="AQ148:AR148">
    <cfRule type="cellIs" dxfId="8" priority="10" operator="greaterThan">
      <formula>0</formula>
    </cfRule>
  </conditionalFormatting>
  <conditionalFormatting sqref="AU148:AV148">
    <cfRule type="cellIs" dxfId="7" priority="8" operator="greaterThan">
      <formula>0</formula>
    </cfRule>
  </conditionalFormatting>
  <conditionalFormatting sqref="AL148">
    <cfRule type="cellIs" dxfId="6" priority="3" operator="greaterThan">
      <formula>0</formula>
    </cfRule>
  </conditionalFormatting>
  <conditionalFormatting sqref="AL148">
    <cfRule type="cellIs" dxfId="5" priority="2" operator="greaterThan">
      <formula>0</formula>
    </cfRule>
  </conditionalFormatting>
  <conditionalFormatting sqref="F148:AK148">
    <cfRule type="cellIs" dxfId="4" priority="7" operator="greaterThan">
      <formula>0</formula>
    </cfRule>
  </conditionalFormatting>
  <conditionalFormatting sqref="F148:AK148">
    <cfRule type="cellIs" dxfId="3" priority="6" operator="greaterThan">
      <formula>0</formula>
    </cfRule>
  </conditionalFormatting>
  <conditionalFormatting sqref="C148">
    <cfRule type="cellIs" dxfId="2" priority="5" operator="greaterThan">
      <formula>0</formula>
    </cfRule>
  </conditionalFormatting>
  <conditionalFormatting sqref="C148">
    <cfRule type="cellIs" dxfId="1" priority="4" operator="greaterThan">
      <formula>0</formula>
    </cfRule>
  </conditionalFormatting>
  <conditionalFormatting sqref="R154:R170">
    <cfRule type="cellIs" dxfId="0" priority="1" operator="greaterThan">
      <formula>1</formula>
    </cfRule>
  </conditionalFormatting>
  <pageMargins left="0.82677165354330717" right="0.23622047244094491" top="0.31496062992125984" bottom="0.6692913385826772" header="0.23622047244094491" footer="0.23622047244094491"/>
  <pageSetup paperSize="5" scale="40" fitToHeight="0" orientation="landscape" r:id="rId1"/>
  <headerFooter>
    <oddFooter>&amp;L&amp;"Arial,Normal"&amp;8Dir. de Planeación y Administración
Subdir. de Planeación, Programación y Evaluación
Depto. de Programación y Evaluación&amp;C&amp;"Arial,Normal"&amp;8salvador.mendez@difslp.gob.mx
hector.davila@difslp.gob.mx&amp;R&amp;"Arial,Normal"&amp;8Pág. 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</vt:lpstr>
      <vt:lpstr>'4'!Área_de_impresión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Jefatura</dc:creator>
  <cp:lastModifiedBy>Jefatura</cp:lastModifiedBy>
  <dcterms:created xsi:type="dcterms:W3CDTF">2025-05-08T18:58:14Z</dcterms:created>
  <dcterms:modified xsi:type="dcterms:W3CDTF">2025-05-08T18:58:37Z</dcterms:modified>
</cp:coreProperties>
</file>